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48" firstSheet="9" activeTab="14"/>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1"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<sst xmlns="http://schemas.openxmlformats.org/spreadsheetml/2006/main" xmlns:r="http://schemas.openxmlformats.org/officeDocument/2006/relationships" count="555" uniqueCount="555">
  <si>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</si>
  <si>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</si>
  <si>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</si>
  <si>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</si>
  <si>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</si>
  <si>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(Ｂ)</t>
  </si>
  <si>
    <t>（参考）</t>
    <rPh sb="1" eb="3">
      <t>サンコウ</t>
    </rPh>
    <phoneticPr fontId="6"/>
  </si>
  <si>
    <t>第2次</t>
    <rPh sb="0" eb="1">
      <t>ダイ</t>
    </rPh>
    <rPh sb="2" eb="3">
      <t>ジ</t>
    </rPh>
    <phoneticPr fontId="6"/>
  </si>
  <si>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</si>
  <si>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</si>
  <si>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</si>
  <si>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</si>
  <si>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</si>
  <si>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</si>
  <si>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</si>
  <si>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</si>
  <si>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</si>
  <si>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</si>
  <si>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</si>
  <si>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</si>
  <si>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</si>
  <si>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</si>
  <si>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</si>
  <si>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</si>
  <si>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</si>
  <si>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</si>
  <si>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</si>
  <si>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</si>
  <si>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</si>
  <si>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国民健康保険特別会計（直診勘定）</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</si>
  <si>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</si>
  <si>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</si>
  <si>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</si>
  <si>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</si>
  <si>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</si>
  <si>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</si>
  <si>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</si>
  <si>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</si>
  <si>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</si>
  <si>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</si>
  <si>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</si>
  <si>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</si>
  <si>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</si>
  <si>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</si>
  <si>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</si>
  <si>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</si>
  <si>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</si>
  <si>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</si>
  <si>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</si>
  <si>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</si>
  <si>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</si>
  <si>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</si>
  <si>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</si>
  <si>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</si>
  <si>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</si>
  <si>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</si>
  <si>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</si>
  <si>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</si>
  <si>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</si>
  <si>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</si>
  <si>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</si>
  <si>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</si>
  <si>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</si>
  <si>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</si>
  <si>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</si>
  <si>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</si>
  <si>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</si>
  <si>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</si>
  <si>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</si>
  <si>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</si>
  <si>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</si>
  <si>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</si>
  <si>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</si>
  <si>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</si>
  <si>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</si>
  <si>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</si>
  <si>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</si>
  <si>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</si>
  <si>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</si>
  <si>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</si>
  <si>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</si>
  <si>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</si>
  <si>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</si>
  <si>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</si>
  <si>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</si>
  <si>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</si>
  <si>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</si>
  <si>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</si>
  <si>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</si>
  <si>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</si>
  <si>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</si>
  <si>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</si>
  <si>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</si>
  <si>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</si>
  <si>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</si>
  <si>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</si>
  <si>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</si>
  <si>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</si>
  <si>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</si>
  <si>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</si>
  <si>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</si>
  <si>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</si>
  <si>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</si>
  <si>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</si>
  <si>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</si>
  <si>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</si>
  <si>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</si>
  <si>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</si>
  <si>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</si>
  <si>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</si>
  <si>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</si>
  <si>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</si>
  <si>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</si>
  <si>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</si>
  <si>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</si>
  <si>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</si>
  <si>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</si>
  <si>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</si>
  <si>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</si>
  <si>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</si>
  <si>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</si>
  <si>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</si>
  <si>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</si>
  <si>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</si>
  <si>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</si>
  <si>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</si>
  <si>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</si>
  <si>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</si>
  <si>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</si>
  <si>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</si>
  <si>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</si>
  <si>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</si>
  <si>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</si>
  <si>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</si>
  <si>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</si>
  <si>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</si>
  <si>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</si>
  <si>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</si>
  <si>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</si>
  <si>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</si>
  <si>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実質公債費比率</t>
    <rPh sb="0" eb="2">
      <t>ジッシツ</t>
    </rPh>
    <rPh sb="2" eb="5">
      <t>コウサイヒ</t>
    </rPh>
    <rPh sb="5" eb="7">
      <t>ヒリツ</t>
    </rPh>
    <phoneticPr fontId="38"/>
  </si>
  <si>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</si>
  <si>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</si>
  <si>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</si>
  <si>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</si>
  <si>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</si>
  <si>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</si>
  <si>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</si>
  <si>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</si>
  <si>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</si>
  <si>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</si>
  <si>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</si>
  <si>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</si>
  <si>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</si>
  <si>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</si>
  <si>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</si>
  <si>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</si>
  <si>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</si>
  <si>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</si>
  <si>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</si>
  <si>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</si>
  <si>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</si>
  <si>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</si>
  <si>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</si>
  <si>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積立不足額を考慮して算定した額</t>
    <rPh sb="0" eb="1">
      <t>ツ</t>
    </rPh>
    <rPh sb="1" eb="2">
      <t>タ</t>
    </rPh>
    <rPh sb="2" eb="5">
      <t>フソクガク</t>
    </rPh>
    <rPh sb="6" eb="8">
      <t>コウリョ</t>
    </rPh>
    <rPh sb="10" eb="12">
      <t>サンテイ</t>
    </rPh>
    <rPh sb="14" eb="15">
      <t>ガク</t>
    </rPh>
    <phoneticPr fontId="39"/>
  </si>
  <si>
    <t>名寄市</t>
  </si>
  <si>
    <t>地方交付税種地</t>
    <rPh sb="0" eb="2">
      <t>チホウ</t>
    </rPh>
    <rPh sb="2" eb="5">
      <t>コウフゼイ</t>
    </rPh>
    <rPh sb="5" eb="6">
      <t>シュ</t>
    </rPh>
    <rPh sb="6" eb="7">
      <t>チ</t>
    </rPh>
    <phoneticPr fontId="6"/>
  </si>
  <si>
    <t>1-2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</si>
  <si>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</si>
  <si>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</si>
  <si>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</si>
  <si>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</si>
  <si>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</si>
  <si>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</si>
  <si>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</si>
  <si>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</si>
  <si>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</si>
  <si>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</si>
  <si>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</si>
  <si>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</si>
  <si>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</si>
  <si>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</si>
  <si>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</si>
  <si>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</si>
  <si>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</si>
  <si>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</si>
  <si>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</si>
  <si>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</si>
  <si>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</si>
  <si>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</si>
  <si>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</si>
  <si>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</si>
  <si>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</si>
  <si>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</si>
  <si>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</si>
  <si>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</si>
  <si>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-6.1</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</si>
  <si>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</si>
  <si>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</si>
  <si>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</si>
  <si>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</si>
  <si>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</si>
  <si>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</si>
  <si>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</si>
  <si>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</si>
  <si>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</si>
  <si>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</si>
  <si>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介護保険特別会計（保険事業勘定）</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</si>
  <si>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</si>
  <si>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</si>
  <si>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</si>
  <si>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</si>
  <si>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</si>
  <si>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</si>
  <si>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</si>
  <si>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</si>
  <si>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名寄市立大学振興基金</t>
  </si>
  <si>
    <t>国民健康保険特別会計（保険事業勘定）</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</si>
  <si>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</si>
  <si>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</si>
  <si>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</si>
  <si>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</si>
  <si>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</si>
  <si>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</si>
  <si>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</si>
  <si>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</si>
  <si>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</si>
  <si>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</si>
  <si>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</si>
  <si>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</si>
  <si>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</si>
  <si>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</si>
  <si>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</si>
  <si>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</si>
  <si>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</si>
  <si>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</si>
  <si>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</si>
  <si>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</si>
  <si>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</si>
  <si>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</si>
  <si>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</si>
  <si>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</si>
  <si>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</si>
  <si>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</si>
  <si>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</si>
  <si>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</si>
  <si>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</si>
  <si>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</si>
  <si>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</si>
  <si>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</si>
  <si>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</si>
  <si>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</si>
  <si>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</si>
  <si>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</si>
  <si>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</si>
  <si>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</si>
  <si>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</si>
  <si>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</si>
  <si>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</si>
  <si>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</si>
  <si>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</si>
  <si>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</si>
  <si>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</si>
  <si>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</si>
  <si>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</si>
  <si>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</si>
  <si>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</si>
  <si>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</si>
  <si>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</si>
  <si>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</si>
  <si>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</si>
  <si>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</si>
  <si>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</si>
  <si>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</si>
  <si>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</si>
  <si>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</si>
  <si>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</si>
  <si>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</si>
  <si>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</si>
  <si>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</si>
  <si>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</si>
  <si>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</si>
  <si>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</si>
  <si>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</si>
  <si>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</si>
  <si>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</si>
  <si>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</si>
  <si>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</si>
  <si>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</si>
  <si>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</si>
  <si>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</si>
  <si>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</si>
  <si>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</si>
  <si>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</si>
  <si>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</si>
  <si>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</si>
  <si>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</si>
  <si>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</si>
  <si>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</si>
  <si>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</si>
  <si>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</si>
  <si>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</si>
  <si>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北海道名寄市</t>
  </si>
  <si>
    <t>令和3年度</t>
    <rPh sb="0" eb="2">
      <t>レイワ</t>
    </rPh>
    <rPh sb="3" eb="5">
      <t>ネンド</t>
    </rPh>
    <phoneticPr fontId="38"/>
  </si>
  <si>
    <t>地方税の状況（単位 千円・％）</t>
    <rPh sb="0" eb="2">
      <t>チホウ</t>
    </rPh>
    <rPh sb="2" eb="3">
      <t>ゼイ</t>
    </rPh>
    <rPh sb="4" eb="6">
      <t>ジョウキョウ</t>
    </rPh>
    <rPh sb="7" eb="9">
      <t>タンイ</t>
    </rPh>
    <rPh sb="10" eb="12">
      <t>センエン</t>
    </rPh>
    <phoneticPr fontId="6"/>
  </si>
  <si>
    <t>歳出の状況（単位 千円・％）</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</si>
  <si>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</si>
  <si>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</si>
  <si>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</si>
  <si>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</si>
  <si>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</si>
  <si>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</si>
  <si>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</si>
  <si>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</si>
  <si>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</si>
  <si>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</si>
  <si>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名寄振興公社</t>
    <rPh sb="0" eb="2">
      <t>ナヨロ</t>
    </rPh>
    <rPh sb="2" eb="4">
      <t>シンコウ</t>
    </rPh>
    <rPh sb="4" eb="6">
      <t>コウシャ</t>
    </rPh>
    <phoneticPr fontId="6"/>
  </si>
  <si>
    <t>普通税</t>
    <rPh sb="0" eb="2">
      <t>フツウ</t>
    </rPh>
    <rPh sb="2" eb="3">
      <t>ゼイ</t>
    </rPh>
    <phoneticPr fontId="4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</si>
  <si>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</si>
  <si>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</si>
  <si>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</si>
  <si>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</si>
  <si>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</si>
  <si>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</si>
  <si>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食肉センター事業特別会計</t>
  </si>
  <si>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</si>
  <si>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</si>
  <si>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</si>
  <si>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</si>
  <si>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</si>
  <si>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</si>
  <si>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</si>
  <si>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</si>
  <si>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</si>
  <si>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</si>
  <si>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</si>
  <si>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</si>
  <si>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</si>
  <si>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</si>
  <si>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</si>
  <si>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</si>
  <si>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</si>
  <si>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</si>
  <si>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</si>
  <si>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</si>
  <si>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</si>
  <si>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</si>
  <si>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</si>
  <si>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</si>
  <si>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</si>
  <si>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</si>
  <si>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</si>
  <si>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</si>
  <si>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</si>
  <si>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</si>
  <si>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</si>
  <si>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</si>
  <si>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</si>
  <si>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</si>
  <si>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</si>
  <si>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</si>
  <si>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</si>
  <si>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</si>
  <si>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40"/>
  </si>
  <si>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</si>
  <si>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</si>
  <si>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</si>
  <si>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</si>
  <si>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</si>
  <si>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</si>
  <si>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</si>
  <si>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</si>
  <si>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</si>
  <si>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</si>
  <si>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</si>
  <si>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</si>
  <si>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</si>
  <si>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</si>
  <si>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</si>
  <si>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</si>
  <si>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</si>
  <si>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</si>
  <si>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</si>
  <si>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</si>
  <si>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</si>
  <si>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</si>
  <si>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</si>
  <si>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</si>
  <si>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</si>
  <si>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</si>
  <si>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</si>
  <si>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公共施設整備基金</t>
  </si>
  <si>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</si>
  <si>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</si>
  <si>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</si>
  <si>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</si>
  <si>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</si>
  <si>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</si>
  <si>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</si>
  <si>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</si>
  <si>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</si>
  <si>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と畜場</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</si>
  <si>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</si>
  <si>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</si>
  <si>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</si>
  <si>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</si>
  <si>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</si>
  <si>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</si>
  <si>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</si>
  <si>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</si>
  <si>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</si>
  <si>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</si>
  <si>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</si>
  <si>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</si>
  <si>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</si>
  <si>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</si>
  <si>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</si>
  <si>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</si>
  <si>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介護サービス</t>
  </si>
  <si>
    <t>加入世帯数(世帯)</t>
  </si>
  <si>
    <t>　繰出金</t>
  </si>
  <si>
    <t>下水道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</si>
  <si>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</si>
  <si>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</si>
  <si>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</si>
  <si>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</si>
  <si>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</si>
  <si>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被保険者
1人当り</t>
  </si>
  <si>
    <t>文化センター大ホール基金</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</si>
  <si>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</si>
  <si>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</si>
  <si>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</si>
  <si>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</si>
  <si>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</si>
  <si>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</si>
  <si>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</si>
  <si>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</si>
  <si>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</si>
  <si>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</si>
  <si>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</si>
  <si>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</si>
  <si>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</si>
  <si>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</si>
  <si>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</si>
  <si>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</si>
  <si>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</si>
  <si>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</si>
  <si>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</si>
  <si>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</si>
  <si>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</si>
  <si>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</si>
  <si>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</si>
  <si>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</si>
  <si>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</si>
  <si>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</si>
  <si>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市立大学特別会計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</si>
  <si>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</si>
  <si>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</si>
  <si>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</si>
  <si>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</si>
  <si>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</si>
  <si>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介護保険特別会計（サービス事業勘定）</t>
  </si>
  <si>
    <t>左のうち
一般会計等
繰入見込額</t>
  </si>
  <si>
    <t>合併特例振興基金</t>
  </si>
  <si>
    <t>資金不足
比率</t>
    <rPh sb="0" eb="2">
      <t>シキン</t>
    </rPh>
    <rPh sb="2" eb="4">
      <t>フソク</t>
    </rPh>
    <rPh sb="5" eb="7">
      <t>ヒリツ</t>
    </rPh>
    <phoneticPr fontId="6"/>
  </si>
  <si>
    <t>水道事業会計</t>
  </si>
  <si>
    <t>法適用企業</t>
  </si>
  <si>
    <t>病院事業会計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</si>
  <si>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</si>
  <si>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</si>
  <si>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</si>
  <si>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</si>
  <si>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</si>
  <si>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</si>
  <si>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</si>
  <si>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</si>
  <si>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</si>
  <si>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</si>
  <si>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</si>
  <si>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</si>
  <si>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</si>
  <si>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</si>
  <si>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</si>
  <si>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</si>
  <si>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</si>
  <si>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</si>
  <si>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</si>
  <si>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</si>
  <si>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</si>
  <si>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</si>
  <si>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</si>
  <si>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</si>
  <si>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</si>
  <si>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</si>
  <si>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</si>
  <si>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</si>
  <si>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</si>
  <si>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</si>
  <si>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</si>
  <si>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</si>
  <si>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</si>
  <si>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</si>
  <si>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</si>
  <si>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</si>
  <si>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</si>
  <si>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</si>
  <si>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</si>
  <si>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</si>
  <si>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</si>
  <si>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</si>
  <si>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</si>
  <si>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</si>
  <si>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</si>
  <si>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</si>
  <si>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</si>
  <si>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</si>
  <si>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</si>
  <si>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</si>
  <si>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</si>
  <si>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</si>
  <si>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</si>
  <si>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</si>
  <si>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 0.17</t>
  </si>
  <si>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</si>
  <si>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</si>
  <si>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</si>
  <si>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</si>
  <si>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</si>
  <si>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</si>
  <si>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</si>
  <si>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</si>
  <si>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</si>
  <si>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</si>
  <si>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</si>
  <si>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</si>
  <si>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0.89</t>
  </si>
  <si>
    <t>▲ 3.30</t>
  </si>
  <si>
    <t>その他会計（赤字）</t>
  </si>
  <si>
    <t>（百万円）</t>
  </si>
  <si>
    <t>H28末</t>
  </si>
  <si>
    <t>H29末</t>
  </si>
  <si>
    <t>H30末</t>
  </si>
  <si>
    <t>R01末</t>
  </si>
  <si>
    <t>R02末</t>
  </si>
  <si>
    <t>名寄地区衛生施設事務組合</t>
    <rPh sb="0" eb="2">
      <t>ナヨロ</t>
    </rPh>
    <rPh sb="2" eb="4">
      <t>チク</t>
    </rPh>
    <rPh sb="4" eb="6">
      <t>エイセイ</t>
    </rPh>
    <rPh sb="6" eb="8">
      <t>シセツ</t>
    </rPh>
    <rPh sb="8" eb="10">
      <t>ジム</t>
    </rPh>
    <rPh sb="10" eb="12">
      <t>クミアイ</t>
    </rPh>
    <phoneticPr fontId="6"/>
  </si>
  <si>
    <t>上川北部消防事務組合</t>
    <rPh sb="0" eb="2">
      <t>カミカワ</t>
    </rPh>
    <rPh sb="2" eb="4">
      <t>ホクブ</t>
    </rPh>
    <rPh sb="4" eb="6">
      <t>ショウボウ</t>
    </rPh>
    <rPh sb="6" eb="8">
      <t>ジム</t>
    </rPh>
    <rPh sb="8" eb="10">
      <t>クミアイ</t>
    </rPh>
    <phoneticPr fontId="6"/>
  </si>
  <si>
    <t>名寄東病院振興基金</t>
  </si>
  <si>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</si>
  <si>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</si>
  <si>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</si>
  <si>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</si>
  <si>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</si>
  <si>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</si>
  <si>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近年、将来負担比率、有形固定資産減価償却率とも類似団体平均値より低い比率が続いておりましたが、今年度減価償却率が類似団体平均値を1.0ポイント上回りました。
建築から50年近く経過した施設もありますので、健全な財政運営の維持に引き続き努めるとともに、個別施設計画に基づいた適切な施設の維持管理や更新を図ってまいります。</t>
  </si>
  <si>
    <t xml:space="preserve">将来負担比率は主に地方債残高の減少と、職員の年齢層の変化による退職手当負担見込額の減少により低い比率が続いておりますが、実質公債費比率は大型事業にかかる地方債の元金償還開始が主な要因となり、令和2年度には類似団体平均を0.5ポイント上回り、今年度は広域ごみ処理施設整備事業や大学再編事業、風連中央小学校校舎改築事業などにかかる地方債の元金償還により、類似団体平均を1.3ポイント上回りました。
本市では、返す以上に借りないという財政規律を設けており、今後も健全な財政運営を図るとともに、公債費の適正管理に努めます。
</t>
    <rPh sb="7" eb="8">
      <t>オモ</t>
    </rPh>
    <rPh sb="9" eb="12">
      <t>チホウサイ</t>
    </rPh>
    <rPh sb="12" eb="14">
      <t>ザンダカ</t>
    </rPh>
    <rPh sb="15" eb="17">
      <t>ゲンショウ</t>
    </rPh>
    <rPh sb="19" eb="21">
      <t>ショクイン</t>
    </rPh>
    <rPh sb="22" eb="25">
      <t>ネンレイソウ</t>
    </rPh>
    <rPh sb="26" eb="28">
      <t>ヘンカ</t>
    </rPh>
    <rPh sb="31" eb="33">
      <t>タイショク</t>
    </rPh>
    <rPh sb="33" eb="35">
      <t>テアテ</t>
    </rPh>
    <rPh sb="35" eb="37">
      <t>フタン</t>
    </rPh>
    <rPh sb="37" eb="39">
      <t>ミコ</t>
    </rPh>
    <rPh sb="39" eb="40">
      <t>ガク</t>
    </rPh>
    <rPh sb="41" eb="43">
      <t>ゲンショウ</t>
    </rPh>
    <rPh sb="46" eb="47">
      <t>ヒク</t>
    </rPh>
    <rPh sb="48" eb="50">
      <t>ヒリツ</t>
    </rPh>
    <rPh sb="51" eb="52">
      <t>ツヅ</t>
    </rPh>
    <rPh sb="68" eb="70">
      <t>オオガタ</t>
    </rPh>
    <rPh sb="70" eb="72">
      <t>ジギョウ</t>
    </rPh>
    <rPh sb="76" eb="79">
      <t>チホウサイ</t>
    </rPh>
    <rPh sb="80" eb="82">
      <t>ガンキン</t>
    </rPh>
    <rPh sb="82" eb="84">
      <t>ショウカン</t>
    </rPh>
    <rPh sb="84" eb="86">
      <t>カイシ</t>
    </rPh>
    <rPh sb="87" eb="88">
      <t>オモ</t>
    </rPh>
    <rPh sb="89" eb="91">
      <t>ヨウイン</t>
    </rPh>
    <rPh sb="95" eb="97">
      <t>レイワ</t>
    </rPh>
    <rPh sb="98" eb="100">
      <t>ネンド</t>
    </rPh>
    <rPh sb="102" eb="104">
      <t>ルイジ</t>
    </rPh>
    <rPh sb="104" eb="106">
      <t>ダンタイ</t>
    </rPh>
    <rPh sb="106" eb="108">
      <t>ヘイキン</t>
    </rPh>
    <rPh sb="116" eb="118">
      <t>ウワマワ</t>
    </rPh>
    <rPh sb="120" eb="121">
      <t>イマ</t>
    </rPh>
    <rPh sb="121" eb="123">
      <t>ネンド</t>
    </rPh>
    <rPh sb="175" eb="177">
      <t>ルイジ</t>
    </rPh>
    <rPh sb="177" eb="179">
      <t>ダンタイ</t>
    </rPh>
    <rPh sb="179" eb="181">
      <t>ヘイキン</t>
    </rPh>
    <rPh sb="189" eb="191">
      <t>ウワマワ</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</si>
</sst>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11"/>
      <color auto="1"/>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118631</c:v>
                </c:pt>
                <c:pt idx="1">
                  <c:v>112092</c:v>
                </c:pt>
                <c:pt idx="2">
                  <c:v>65342</c:v>
                </c:pt>
                <c:pt idx="3">
                  <c:v>65223</c:v>
                </c:pt>
                <c:pt idx="4">
                  <c:v>92836</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3.88</c:v>
                </c:pt>
                <c:pt idx="1">
                  <c:v>2.86</c:v>
                </c:pt>
                <c:pt idx="2">
                  <c:v>2.99</c:v>
                </c:pt>
                <c:pt idx="3">
                  <c:v>2.96</c:v>
                </c:pt>
                <c:pt idx="4">
                  <c:v>3.49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16.82</c:v>
                </c:pt>
                <c:pt idx="1">
                  <c:v>14.54</c:v>
                </c:pt>
                <c:pt idx="2">
                  <c:v>16.8</c:v>
                </c:pt>
                <c:pt idx="3">
                  <c:v>17.5</c:v>
                </c:pt>
                <c:pt idx="4">
                  <c:v>18.13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-0.89</c:v>
                </c:pt>
                <c:pt idx="1">
                  <c:v>-3.3</c:v>
                </c:pt>
                <c:pt idx="2">
                  <c:v>1.1000000000000001</c:v>
                </c:pt>
                <c:pt idx="3">
                  <c:v>-0.17</c:v>
                </c:pt>
                <c:pt idx="4">
                  <c:v>0.26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0.25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市立大学特別会計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c:v>
                </c:pt>
                <c:pt idx="2">
                  <c:v>#N/A</c:v>
                </c:pt>
                <c:pt idx="3">
                  <c:v>0.33</c:v>
                </c:pt>
                <c:pt idx="4">
                  <c:v>#N/A</c:v>
                </c:pt>
                <c:pt idx="5">
                  <c:v>0.27</c:v>
                </c:pt>
                <c:pt idx="6">
                  <c:v>#N/A</c:v>
                </c:pt>
                <c:pt idx="7">
                  <c:v>9.e-002</c:v>
                </c:pt>
                <c:pt idx="8">
                  <c:v>#N/A</c:v>
                </c:pt>
                <c:pt idx="9">
                  <c:v>0.16</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c:v>
                </c:pt>
                <c:pt idx="2">
                  <c:v>#N/A</c:v>
                </c:pt>
                <c:pt idx="3">
                  <c:v>0.41</c:v>
                </c:pt>
                <c:pt idx="4">
                  <c:v>#N/A</c:v>
                </c:pt>
                <c:pt idx="5">
                  <c:v>0.47</c:v>
                </c:pt>
                <c:pt idx="6">
                  <c:v>#N/A</c:v>
                </c:pt>
                <c:pt idx="7">
                  <c:v>0.46</c:v>
                </c:pt>
                <c:pt idx="8">
                  <c:v>#N/A</c:v>
                </c:pt>
                <c:pt idx="9">
                  <c:v>1.1000000000000001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1.26</c:v>
                </c:pt>
                <c:pt idx="8">
                  <c:v>#N/A</c:v>
                </c:pt>
                <c:pt idx="9">
                  <c:v>1.5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3.39</c:v>
                </c:pt>
                <c:pt idx="2">
                  <c:v>#N/A</c:v>
                </c:pt>
                <c:pt idx="3">
                  <c:v>3.2</c:v>
                </c:pt>
                <c:pt idx="4">
                  <c:v>#N/A</c:v>
                </c:pt>
                <c:pt idx="5">
                  <c:v>3.34</c:v>
                </c:pt>
                <c:pt idx="6">
                  <c:v>#N/A</c:v>
                </c:pt>
                <c:pt idx="7">
                  <c:v>3.27</c:v>
                </c:pt>
                <c:pt idx="8">
                  <c:v>#N/A</c:v>
                </c:pt>
                <c:pt idx="9">
                  <c:v>3.2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3.88</c:v>
                </c:pt>
                <c:pt idx="2">
                  <c:v>#N/A</c:v>
                </c:pt>
                <c:pt idx="3">
                  <c:v>2.86</c:v>
                </c:pt>
                <c:pt idx="4">
                  <c:v>#N/A</c:v>
                </c:pt>
                <c:pt idx="5">
                  <c:v>2.99</c:v>
                </c:pt>
                <c:pt idx="6">
                  <c:v>#N/A</c:v>
                </c:pt>
                <c:pt idx="7">
                  <c:v>2.96</c:v>
                </c:pt>
                <c:pt idx="8">
                  <c:v>#N/A</c:v>
                </c:pt>
                <c:pt idx="9">
                  <c:v>3.49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c:v>
                </c:pt>
                <c:pt idx="2">
                  <c:v>#N/A</c:v>
                </c:pt>
                <c:pt idx="3">
                  <c:v>5.91</c:v>
                </c:pt>
                <c:pt idx="4">
                  <c:v>#N/A</c:v>
                </c:pt>
                <c:pt idx="5">
                  <c:v>6.47</c:v>
                </c:pt>
                <c:pt idx="6">
                  <c:v>#N/A</c:v>
                </c:pt>
                <c:pt idx="7">
                  <c:v>7.61</c:v>
                </c:pt>
                <c:pt idx="8">
                  <c:v>#N/A</c:v>
                </c:pt>
                <c:pt idx="9">
                  <c:v>8.3800000000000008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2424</c:v>
                </c:pt>
                <c:pt idx="5">
                  <c:v>2468</c:v>
                </c:pt>
                <c:pt idx="8">
                  <c:v>2580</c:v>
                </c:pt>
                <c:pt idx="11">
                  <c:v>2592</c:v>
                </c:pt>
                <c:pt idx="14">
                  <c:v>2636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34</c:v>
                </c:pt>
                <c:pt idx="3">
                  <c:v>17</c:v>
                </c:pt>
                <c:pt idx="6">
                  <c:v>15</c:v>
                </c:pt>
                <c:pt idx="9">
                  <c:v>43</c:v>
                </c:pt>
                <c:pt idx="12">
                  <c:v>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112</c:v>
                </c:pt>
                <c:pt idx="3">
                  <c:v>6</c:v>
                </c:pt>
                <c:pt idx="6">
                  <c:v>6</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989</c:v>
                </c:pt>
                <c:pt idx="3">
                  <c:v>975</c:v>
                </c:pt>
                <c:pt idx="6">
                  <c:v>990</c:v>
                </c:pt>
                <c:pt idx="9">
                  <c:v>1022</c:v>
                </c:pt>
                <c:pt idx="12">
                  <c:v>964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2254</c:v>
                </c:pt>
                <c:pt idx="3">
                  <c:v>2346</c:v>
                </c:pt>
                <c:pt idx="6">
                  <c:v>2545</c:v>
                </c:pt>
                <c:pt idx="9">
                  <c:v>2690</c:v>
                </c:pt>
                <c:pt idx="12">
                  <c:v>2725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965</c:v>
                </c:pt>
                <c:pt idx="2">
                  <c:v>#N/A</c:v>
                </c:pt>
                <c:pt idx="3">
                  <c:v>#N/A</c:v>
                </c:pt>
                <c:pt idx="4">
                  <c:v>876</c:v>
                </c:pt>
                <c:pt idx="5">
                  <c:v>#N/A</c:v>
                </c:pt>
                <c:pt idx="6">
                  <c:v>#N/A</c:v>
                </c:pt>
                <c:pt idx="7">
                  <c:v>976</c:v>
                </c:pt>
                <c:pt idx="8">
                  <c:v>#N/A</c:v>
                </c:pt>
                <c:pt idx="9">
                  <c:v>#N/A</c:v>
                </c:pt>
                <c:pt idx="10">
                  <c:v>1163</c:v>
                </c:pt>
                <c:pt idx="11">
                  <c:v>#N/A</c:v>
                </c:pt>
                <c:pt idx="12">
                  <c:v>#N/A</c:v>
                </c:pt>
                <c:pt idx="13">
                  <c:v>1098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22825</c:v>
                </c:pt>
                <c:pt idx="5">
                  <c:v>22697</c:v>
                </c:pt>
                <c:pt idx="8">
                  <c:v>21681</c:v>
                </c:pt>
                <c:pt idx="11">
                  <c:v>20403</c:v>
                </c:pt>
                <c:pt idx="14">
                  <c:v>19841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3664</c:v>
                </c:pt>
                <c:pt idx="5">
                  <c:v>3275</c:v>
                </c:pt>
                <c:pt idx="8">
                  <c:v>3175</c:v>
                </c:pt>
                <c:pt idx="11">
                  <c:v>2891</c:v>
                </c:pt>
                <c:pt idx="14">
                  <c:v>2571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8467</c:v>
                </c:pt>
                <c:pt idx="5">
                  <c:v>8390</c:v>
                </c:pt>
                <c:pt idx="8">
                  <c:v>8420</c:v>
                </c:pt>
                <c:pt idx="11">
                  <c:v>8539</c:v>
                </c:pt>
                <c:pt idx="14">
                  <c:v>9162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1362</c:v>
                </c:pt>
                <c:pt idx="3">
                  <c:v>1107</c:v>
                </c:pt>
                <c:pt idx="6">
                  <c:v>960</c:v>
                </c:pt>
                <c:pt idx="9">
                  <c:v>807</c:v>
                </c:pt>
                <c:pt idx="12">
                  <c:v>644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c:v>
                </c:pt>
                <c:pt idx="3">
                  <c:v>6</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8140</c:v>
                </c:pt>
                <c:pt idx="3">
                  <c:v>7755</c:v>
                </c:pt>
                <c:pt idx="6">
                  <c:v>7161</c:v>
                </c:pt>
                <c:pt idx="9">
                  <c:v>6249</c:v>
                </c:pt>
                <c:pt idx="12">
                  <c:v>5585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37</c:v>
                </c:pt>
                <c:pt idx="3">
                  <c:v>26</c:v>
                </c:pt>
                <c:pt idx="6">
                  <c:v>140</c:v>
                </c:pt>
                <c:pt idx="9">
                  <c:v>104</c:v>
                </c:pt>
                <c:pt idx="12">
                  <c:v>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28852</c:v>
                </c:pt>
                <c:pt idx="3">
                  <c:v>28689</c:v>
                </c:pt>
                <c:pt idx="6">
                  <c:v>27704</c:v>
                </c:pt>
                <c:pt idx="9">
                  <c:v>26711</c:v>
                </c:pt>
                <c:pt idx="12">
                  <c:v>26102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3448</c:v>
                </c:pt>
                <c:pt idx="2">
                  <c:v>#N/A</c:v>
                </c:pt>
                <c:pt idx="3">
                  <c:v>#N/A</c:v>
                </c:pt>
                <c:pt idx="4">
                  <c:v>3220</c:v>
                </c:pt>
                <c:pt idx="5">
                  <c:v>#N/A</c:v>
                </c:pt>
                <c:pt idx="6">
                  <c:v>#N/A</c:v>
                </c:pt>
                <c:pt idx="7">
                  <c:v>2689</c:v>
                </c:pt>
                <c:pt idx="8">
                  <c:v>#N/A</c:v>
                </c:pt>
                <c:pt idx="9">
                  <c:v>#N/A</c:v>
                </c:pt>
                <c:pt idx="10">
                  <c:v>2038</c:v>
                </c:pt>
                <c:pt idx="11">
                  <c:v>#N/A</c:v>
                </c:pt>
                <c:pt idx="12">
                  <c:v>#N/A</c:v>
                </c:pt>
                <c:pt idx="13">
                  <c:v>825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2088</c:v>
                </c:pt>
                <c:pt idx="1">
                  <c:v>2247</c:v>
                </c:pt>
                <c:pt idx="2">
                  <c:v>2400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2243</c:v>
                </c:pt>
                <c:pt idx="1">
                  <c:v>2340</c:v>
                </c:pt>
                <c:pt idx="2">
                  <c:v>2540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4994</c:v>
                </c:pt>
                <c:pt idx="1">
                  <c:v>4851</c:v>
                </c:pt>
                <c:pt idx="2">
                  <c:v>5106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{980C7848-E1B3-4C54-96BF-82A396E62D57}</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{2CBE065D-DC97-4222-8A4F-156726E37B7D}</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{A6EAF81C-1AF1-414E-893B-1EB1F53604FD}</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{2A115094-C13B-40E5-8E05-91D73CBF5236}</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{61BE5419-C0C3-40B8-94E6-FBCA7922D369}</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{99F1BB52-EA8C-4AC2-AB3E-52CAFF939019}</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{97FF144A-9974-4DD0-893C-9C5243D99F9A}</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{61366CCF-C952-4297-911F-E5B479983BD5}</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{16180621-3DEF-4B89-8C07-843238E6EB97}</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57.8</c:v>
                </c:pt>
                <c:pt idx="8">
                  <c:v>58.6</c:v>
                </c:pt>
                <c:pt idx="16">
                  <c:v>60</c:v>
                </c:pt>
                <c:pt idx="24">
                  <c:v>61.5</c:v>
                </c:pt>
                <c:pt idx="32">
                  <c:v>63.4</c:v>
                </c:pt>
              </c:numCache>
            </c:numRef>
          </c:xVal>
          <c:yVal>
            <c:numRef>
              <c:f>'公会計指標分析・財政指標組合せ分析表'!$BP$51:$DC$51</c:f>
              <c:numCache>
                <c:formatCode>#,##0.0;"▲ "#,##0.0</c:formatCode>
                <c:ptCount val="40"/>
                <c:pt idx="0">
                  <c:v>33.799999999999997</c:v>
                </c:pt>
                <c:pt idx="8">
                  <c:v>31.6</c:v>
                </c:pt>
                <c:pt idx="16">
                  <c:v>26.3</c:v>
                </c:pt>
                <c:pt idx="24">
                  <c:v>19.3</c:v>
                </c:pt>
                <c:pt idx="32">
                  <c:v>7.5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{345D6326-F3B1-48B7-B94A-B561B74F4D5A}</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{09CCDF0C-FE2E-4389-A51E-6009B21CD4EA}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{867B4503-C440-44F8-8B5A-B6181ED13F39}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{01580A1B-99FC-4C02-98BF-4628DDF5C1C0}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{661119BA-0BAE-4AC6-A8FC-65387D33F0FF}</c15:txfldGUID>
                      <c15:f>#REF!</c15:f>
                      <c15:dlblFieldTableCache>
                        <c:ptCount val="1"/>
                        <c:pt idx="0">
                          <c:v>#REF!</c:v>
                        </c:pt>
                      </c15:dlblFieldTableCache>
                    </c15:dlblFTEntry>
                  </c15:dlblFieldTable>
                </c:ext>
              </c:extLst>
            </c:dLbl>
            <c:dLbl>
              <c:idx val="8"/>
              <c:layout>
                <c:manualLayout>
                  <c:x val="-3.0681791375817211e-002"/>
                  <c:y val="-7.823852400170368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{53DD6EBA-4AEF-460D-9EAF-31816FCC59CC}</c15:txfldGUID>
                      <c15:f>'公会計指標分析・財政指標組合せ分析表'!$BX$50</c15:f>
                      <c15:dlblFieldTableCache>
                        <c:ptCount val="1"/>
                        <c:pt idx="0">
                          <c:v>H30</c:v>
                        </c:pt>
                      </c15:dlblFieldTableCache>
                    </c15:dlblFTEntry>
                  </c15:dlblFieldTable>
                </c:ext>
              </c:extLst>
            </c:dLbl>
            <c:dLbl>
              <c:idx val="16"/>
              <c:layout>
                <c:manualLayout>
                  <c:x val="-3.3479159743989385e-002"/>
                  <c:y val="-5.123956021002675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{18313979-AB8F-4420-9E8E-4160A0BAE0A7}</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{36B35135-6206-4C4F-A949-CC0642921164}</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{D6A19967-8EBA-4905-AEBB-9C8B8729486E}</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{ED50B85B-E8C2-454F-8DA7-79057948D916}</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{EEEE8808-FA31-4AA5-B0A0-1DB7FCE9AB27}</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{098680C4-AA3B-49B6-83AA-EC2639A70E1A}</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{06BE1C70-4C6F-4679-B9DF-1BEA6AEEC063}</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{D5BB92B4-AC77-4EA8-9610-ECA9DDB3C8BE}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{8043870E-A3E9-4266-9115-7631C22889B6}</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{9133BC9C-2002-466F-AC41-8DA3ECCCF122}</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{E557BAB8-0C66-4071-B9FC-33C6543D4D31}</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{119A3817-5104-4AAE-A8F7-4749E3B7BE53}</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8.4</c:v>
                </c:pt>
                <c:pt idx="8">
                  <c:v>8.5</c:v>
                </c:pt>
                <c:pt idx="16">
                  <c:v>9.1999999999999993</c:v>
                </c:pt>
                <c:pt idx="24">
                  <c:v>9.6999999999999993</c:v>
                </c:pt>
                <c:pt idx="32">
                  <c:v>10.199999999999999</c:v>
                </c:pt>
              </c:numCache>
            </c:numRef>
          </c:xVal>
          <c:yVal>
            <c:numRef>
              <c:f>'公会計指標分析・財政指標組合せ分析表'!$BP$73:$DC$73</c:f>
              <c:numCache>
                <c:formatCode>#,##0.0;"▲ "#,##0.0</c:formatCode>
                <c:ptCount val="40"/>
                <c:pt idx="0">
                  <c:v>33.799999999999997</c:v>
                </c:pt>
                <c:pt idx="8">
                  <c:v>31.6</c:v>
                </c:pt>
                <c:pt idx="16">
                  <c:v>26.3</c:v>
                </c:pt>
                <c:pt idx="24">
                  <c:v>19.3</c:v>
                </c:pt>
                <c:pt idx="32">
                  <c:v>7.5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{DE61972C-EC79-4EA9-ADCF-A2D3B84070F6}</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{02A9A1D6-63C1-4F29-AB31-D52063B0D4D3}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{6BE937BF-C7A1-440A-A269-532B1B67A305}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{8D3C41AF-7108-43B1-9966-6C52029EC832}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{2DA73ECA-7815-4651-B6F0-9B026609166D}</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{DEBEEA23-84FD-4401-BE04-FD63A4AA524C}</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{826871B0-BF06-48BF-A008-FA6F114BC532}</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{69415C99-AD60-4934-A850-EC7D4BA0E4F7}</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{C6D9AEA7-6585-4B73-B6D6-587878714495}</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1"/>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30873107346e-002"/>
              <c:y val="0.251155283114040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３年度は、平成29年度借入分の広域ごみ処理施設整備事業や市立大学保健福祉部再編事業図書館整備にかかる地方債の償還が始まったことなどによる元利償還金の増加によるもので、実質公債費比率（分子）は、前年度より1億8,700百万</a:t>
          </a:r>
          <a:r>
            <a:rPr kumimoji="1" lang="ja-JP" altLang="en-US" sz="1400">
              <a:latin typeface="ＭＳ ゴシック"/>
              <a:ea typeface="ＭＳ ゴシック"/>
            </a:rPr>
            <a:t>円の増となりました。</a:t>
          </a:r>
          <a:endParaRPr kumimoji="1" lang="ja-JP" altLang="en-US" sz="1400">
            <a:latin typeface="ＭＳ ゴシック"/>
            <a:ea typeface="ＭＳ ゴシック"/>
          </a:endParaRPr>
        </a:p>
        <a:p>
          <a:r>
            <a:rPr kumimoji="1" lang="ja-JP" altLang="en-US" sz="1400">
              <a:latin typeface="ＭＳ ゴシック"/>
              <a:ea typeface="ＭＳ ゴシック"/>
            </a:rPr>
            <a:t/>
          </a:r>
          <a:endParaRPr kumimoji="1" lang="ja-JP" altLang="en-US" sz="1400">
            <a:latin typeface="ＭＳ ゴシック"/>
            <a:ea typeface="ＭＳ ゴシック"/>
          </a:endParaRPr>
        </a:p>
        <a:p>
          <a:r>
            <a:rPr kumimoji="1" lang="ja-JP" altLang="en-US" sz="1400">
              <a:latin typeface="ＭＳ ゴシック"/>
              <a:ea typeface="ＭＳ ゴシック"/>
            </a:rPr>
            <a:t>　同時期に建設された公共施設の老朽化が進み、施設改修の時期が集中することが想定されておりますが、事業の精査、他の特定財源の活用を図り</a:t>
          </a:r>
          <a:r>
            <a:rPr kumimoji="1" lang="ja-JP" altLang="en-US" sz="1400">
              <a:latin typeface="ＭＳ ゴシック"/>
              <a:ea typeface="ＭＳ ゴシック"/>
            </a:rPr>
            <a:t>今後も公債費の適正管理に努めます。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本市では、満期一括償還地方債の借入はなく、実質公債費比率の算定に用いる減債基金残高はありません。</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将来負担額のうち地方債については、財政規律の遵守により、新たな地方債の借入を元金償還額以内としていることから、令和３年度の地方債残高は前年度より6億900万円の減となりました。また、</a:t>
          </a:r>
          <a:r>
            <a:rPr kumimoji="1" lang="ja-JP" altLang="en-US" sz="1400">
              <a:latin typeface="ＭＳ ゴシック"/>
              <a:ea typeface="ＭＳ ゴシック"/>
            </a:rPr>
            <a:t>公営企業債も借入より償還が進み、前年度より6億6,400万円の減となりました。</a:t>
          </a:r>
          <a:endParaRPr kumimoji="1" lang="ja-JP" altLang="en-US" sz="1400">
            <a:latin typeface="ＭＳ ゴシック"/>
            <a:ea typeface="ＭＳ ゴシック"/>
          </a:endParaRPr>
        </a:p>
        <a:p>
          <a:r>
            <a:rPr kumimoji="1" lang="ja-JP" altLang="en-US" sz="1400">
              <a:latin typeface="ＭＳ ゴシック"/>
              <a:ea typeface="ＭＳ ゴシック"/>
            </a:rPr>
            <a:t>　退職手当負担見込額についても、職員の年齢構成の変化から</a:t>
          </a:r>
          <a:r>
            <a:rPr kumimoji="1" lang="ja-JP" altLang="en-US" sz="1400">
              <a:latin typeface="ＭＳ ゴシック"/>
              <a:ea typeface="ＭＳ ゴシック"/>
            </a:rPr>
            <a:t>1億6,300万円の減となり、将来負担額は併せて14億7,300万円の減となりました。</a:t>
          </a:r>
          <a:endParaRPr kumimoji="1" lang="ja-JP" altLang="en-US" sz="1400">
            <a:latin typeface="ＭＳ ゴシック"/>
            <a:ea typeface="ＭＳ ゴシック"/>
          </a:endParaRPr>
        </a:p>
        <a:p>
          <a:endParaRPr kumimoji="1" lang="ja-JP" altLang="en-US" sz="1400">
            <a:latin typeface="ＭＳ ゴシック"/>
            <a:ea typeface="ＭＳ ゴシック"/>
          </a:endParaRPr>
        </a:p>
        <a:p>
          <a:r>
            <a:rPr kumimoji="1" lang="ja-JP" altLang="en-US" sz="1400">
              <a:latin typeface="ＭＳ ゴシック"/>
              <a:ea typeface="ＭＳ ゴシック"/>
            </a:rPr>
            <a:t>　今後も地方債を活用して実施する事業が見込まれます。引き続き事業の厳選、交付税算入率の高い地方債の活用を図りながら、公債費の適正管理に努めます。</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北海道名寄市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補正予算の調整財源として、財政調整基金において4,800</a:t>
          </a:r>
          <a:r>
            <a:rPr kumimoji="1" lang="ja-JP" altLang="en-US" sz="1300">
              <a:solidFill>
                <a:schemeClr val="dk1"/>
              </a:solidFill>
              <a:effectLst/>
              <a:latin typeface="ＭＳ ゴシック"/>
              <a:ea typeface="ＭＳ ゴシック"/>
              <a:cs typeface="+mn-cs"/>
            </a:rPr>
            <a:t>万円の取り崩しを行いましたが、決算剰余金と合わせて2億円の積み立てを行うとともに、普通交付税の再算定や特別交付税の算定変更により、減債基金と公共施設整備基金は取崩しすることなく、今後の大型事業の地方債償還や整備事業費の備えとして積み立てることができました。また、ふるさと応援寄附金の増による地域振興基金の積み立て、森林環境譲与税の次年度事業に向けた森林整備等振興基金への積み立てなどがあり、基金全体では前年度より約6億円の増となり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事業の選択、経費削減、組織のスリム化など行財政改革の推進に努めますが、学校改修工事や廃棄物処理施設建設工事など大型事業がこの数年間集中することから、基金の取り崩しが必要になるものと想定しており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公共施設整備基金：公共施設の計画的な改修及び緊急な整備に要する経費に充てる。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合併特例振興基金：合併に伴う地域の振興に要する経費に充てる。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名寄市立大学振興基金：名寄市立大学の整備、運営等に要する経費に充てる。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名寄東病院振興基金：名寄東病院の施設設備の整備及び運営に要する経費に充てる。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文化センター大ホール基金：市民文化センター大ホールの施設設備の整備及び運営に要する経費に充てる。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公共施設整備基金：地方交付税の増などにより、基金を取り崩すことなく、次年度の整備のため積み立てを行いました。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名寄東病院振興基金：今後見込まれる施設の修繕や改修のため、積み立てを行いました。交付税の増に伴い、前年度より積立額増となりました。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文化センター大ホール基金：舞台芸術劇場補助金のため、基金を取り崩しました。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合併特例振興基金：合併後拡大した生活交通路線や町内会ネットワークなどの整備や体制強化のために基金の活用を想定しています。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公共施設整備基金：老朽化した公共施設の修繕・更新が見込まれており、その財源として公共施設整備基金の活用を想定しています。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主に補正予算の調整として取り崩しと積み立てを行いました。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今後も、交付税の縮減など一般財源の減少により、基金の取り崩しが想定されることから、事業の厳選、経費削減を図り、将来にわたって健全な財政運営を維持するよう</a:t>
          </a:r>
          <a:r>
            <a:rPr kumimoji="1" lang="ja-JP" altLang="en-US" sz="1300">
              <a:solidFill>
                <a:schemeClr val="dk1"/>
              </a:solidFill>
              <a:effectLst/>
              <a:latin typeface="ＭＳ ゴシック"/>
              <a:ea typeface="ＭＳ ゴシック"/>
              <a:cs typeface="+mn-cs"/>
            </a:rPr>
            <a:t>努めていきます。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今後の大型事業の償還開始に備えた積み立てを行いました。令和3年度は臨時財政対策債償還基金分の積み立てにより前年度より2億円の増となりました。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これまで、ここ数年の小学校改築や大学施設整備といった大型事業で借り入れた地方債の償還に備えて、積み立てを行ってまいりました。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今後は、大型事業債の償還に対応するため、積み立てていた基金を取り崩していくことになると考えています。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26,663
26,586
535.20
24,203,040
23,739,090
462,055
13,236,780
26,102,327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有形固定資産減価償却率は、類似団体平均を上回る63</a:t>
          </a:r>
          <a:r>
            <a:rPr lang="ja-JP" altLang="en-US">
              <a:latin typeface="ＭＳ Ｐゴシック"/>
              <a:ea typeface="ＭＳ Ｐゴシック"/>
            </a:rPr>
            <a:t>.4</a:t>
          </a:r>
          <a:r>
            <a:rPr lang="ja-JP" altLang="en-US">
              <a:latin typeface="ＭＳ Ｐゴシック"/>
              <a:ea typeface="ＭＳ Ｐゴシック"/>
            </a:rPr>
            <a:t>%となりました。</a:t>
          </a:r>
          <a:endParaRPr lang="ja-JP" altLang="en-US">
            <a:latin typeface="ＭＳ Ｐゴシック"/>
            <a:ea typeface="ＭＳ Ｐゴシック"/>
          </a:endParaRPr>
        </a:p>
        <a:p>
          <a:r>
            <a:rPr lang="ja-JP" altLang="en-US">
              <a:latin typeface="ＭＳ Ｐゴシック"/>
              <a:ea typeface="ＭＳ Ｐゴシック"/>
            </a:rPr>
            <a:t>財源の課題もありますが、公共施設の老朽化が進んでおりますので、令和2年度に策定した個別施設計画に基づき、適切な施設の維持管理及び更新に努めてまいります。</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8305" cy="222885"/>
    <xdr:sp macro="" textlink="">
      <xdr:nvSpPr>
        <xdr:cNvPr id="51" name="テキスト ボックス 50"/>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57785</xdr:rowOff>
    </xdr:from>
    <xdr:ext cx="408305" cy="225425"/>
    <xdr:sp macro="" textlink="">
      <xdr:nvSpPr>
        <xdr:cNvPr id="53" name="テキスト ボックス 52"/>
        <xdr:cNvSpPr txBox="1"/>
      </xdr:nvSpPr>
      <xdr:spPr>
        <a:xfrm>
          <a:off x="795655" y="665861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6870" cy="222885"/>
    <xdr:sp macro="" textlink="">
      <xdr:nvSpPr>
        <xdr:cNvPr id="55" name="テキスト ボックス 54"/>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6870" cy="225425"/>
    <xdr:sp macro="" textlink="">
      <xdr:nvSpPr>
        <xdr:cNvPr id="57" name="テキスト ボックス 56"/>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6870" cy="222885"/>
    <xdr:sp macro="" textlink="">
      <xdr:nvSpPr>
        <xdr:cNvPr id="59" name="テキスト ボックス 58"/>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6870" cy="225425"/>
    <xdr:sp macro="" textlink="">
      <xdr:nvSpPr>
        <xdr:cNvPr id="61" name="テキスト ボックス 60"/>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2885"/>
    <xdr:sp macro="" textlink="">
      <xdr:nvSpPr>
        <xdr:cNvPr id="63" name="テキスト ボックス 62"/>
        <xdr:cNvSpPr txBox="1"/>
      </xdr:nvSpPr>
      <xdr:spPr>
        <a:xfrm>
          <a:off x="898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11430</xdr:rowOff>
    </xdr:from>
    <xdr:to xmlns:xdr="http://schemas.openxmlformats.org/drawingml/2006/spreadsheetDrawing">
      <xdr:col>23</xdr:col>
      <xdr:colOff>85090</xdr:colOff>
      <xdr:row>33</xdr:row>
      <xdr:rowOff>147955</xdr:rowOff>
    </xdr:to>
    <xdr:cxnSp macro="">
      <xdr:nvCxnSpPr>
        <xdr:cNvPr id="65" name="直線コネクタ 64"/>
        <xdr:cNvCxnSpPr/>
      </xdr:nvCxnSpPr>
      <xdr:spPr>
        <a:xfrm flipV="1">
          <a:off x="4760595" y="524065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152400</xdr:rowOff>
    </xdr:from>
    <xdr:ext cx="402590" cy="259080"/>
    <xdr:sp macro="" textlink="">
      <xdr:nvSpPr>
        <xdr:cNvPr id="66" name="有形固定資産減価償却率最小値テキスト"/>
        <xdr:cNvSpPr txBox="1"/>
      </xdr:nvSpPr>
      <xdr:spPr>
        <a:xfrm>
          <a:off x="4813300" y="6581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147955</xdr:rowOff>
    </xdr:from>
    <xdr:to xmlns:xdr="http://schemas.openxmlformats.org/drawingml/2006/spreadsheetDrawing">
      <xdr:col>23</xdr:col>
      <xdr:colOff>174625</xdr:colOff>
      <xdr:row>33</xdr:row>
      <xdr:rowOff>147955</xdr:rowOff>
    </xdr:to>
    <xdr:cxnSp macro="">
      <xdr:nvCxnSpPr>
        <xdr:cNvPr id="67" name="直線コネクタ 66"/>
        <xdr:cNvCxnSpPr/>
      </xdr:nvCxnSpPr>
      <xdr:spPr>
        <a:xfrm>
          <a:off x="4673600" y="657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129540</xdr:rowOff>
    </xdr:from>
    <xdr:ext cx="402590" cy="259080"/>
    <xdr:sp macro="" textlink="">
      <xdr:nvSpPr>
        <xdr:cNvPr id="68" name="有形固定資産減価償却率最大値テキスト"/>
        <xdr:cNvSpPr txBox="1"/>
      </xdr:nvSpPr>
      <xdr:spPr>
        <a:xfrm>
          <a:off x="4813300" y="5015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11430</xdr:rowOff>
    </xdr:from>
    <xdr:to xmlns:xdr="http://schemas.openxmlformats.org/drawingml/2006/spreadsheetDrawing">
      <xdr:col>23</xdr:col>
      <xdr:colOff>174625</xdr:colOff>
      <xdr:row>26</xdr:row>
      <xdr:rowOff>11430</xdr:rowOff>
    </xdr:to>
    <xdr:cxnSp macro="">
      <xdr:nvCxnSpPr>
        <xdr:cNvPr id="69" name="直線コネクタ 68"/>
        <xdr:cNvCxnSpPr/>
      </xdr:nvCxnSpPr>
      <xdr:spPr>
        <a:xfrm>
          <a:off x="4673600" y="524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132715</xdr:rowOff>
    </xdr:from>
    <xdr:ext cx="402590" cy="256540"/>
    <xdr:sp macro="" textlink="">
      <xdr:nvSpPr>
        <xdr:cNvPr id="70" name="有形固定資産減価償却率平均値テキスト"/>
        <xdr:cNvSpPr txBox="1"/>
      </xdr:nvSpPr>
      <xdr:spPr>
        <a:xfrm>
          <a:off x="4813300" y="587629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109855</xdr:rowOff>
    </xdr:from>
    <xdr:to xmlns:xdr="http://schemas.openxmlformats.org/drawingml/2006/spreadsheetDrawing">
      <xdr:col>23</xdr:col>
      <xdr:colOff>136525</xdr:colOff>
      <xdr:row>31</xdr:row>
      <xdr:rowOff>40640</xdr:rowOff>
    </xdr:to>
    <xdr:sp macro="" textlink="">
      <xdr:nvSpPr>
        <xdr:cNvPr id="71" name="フローチャート: 判断 70"/>
        <xdr:cNvSpPr/>
      </xdr:nvSpPr>
      <xdr:spPr>
        <a:xfrm>
          <a:off x="47117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97790</xdr:rowOff>
    </xdr:from>
    <xdr:to xmlns:xdr="http://schemas.openxmlformats.org/drawingml/2006/spreadsheetDrawing">
      <xdr:col>19</xdr:col>
      <xdr:colOff>187325</xdr:colOff>
      <xdr:row>31</xdr:row>
      <xdr:rowOff>27305</xdr:rowOff>
    </xdr:to>
    <xdr:sp macro="" textlink="">
      <xdr:nvSpPr>
        <xdr:cNvPr id="72" name="フローチャート: 判断 71"/>
        <xdr:cNvSpPr/>
      </xdr:nvSpPr>
      <xdr:spPr>
        <a:xfrm>
          <a:off x="4000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84455</xdr:rowOff>
    </xdr:from>
    <xdr:to xmlns:xdr="http://schemas.openxmlformats.org/drawingml/2006/spreadsheetDrawing">
      <xdr:col>15</xdr:col>
      <xdr:colOff>187325</xdr:colOff>
      <xdr:row>31</xdr:row>
      <xdr:rowOff>14605</xdr:rowOff>
    </xdr:to>
    <xdr:sp macro="" textlink="">
      <xdr:nvSpPr>
        <xdr:cNvPr id="73" name="フローチャート: 判断 72"/>
        <xdr:cNvSpPr/>
      </xdr:nvSpPr>
      <xdr:spPr>
        <a:xfrm>
          <a:off x="32385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81280</xdr:rowOff>
    </xdr:from>
    <xdr:to xmlns:xdr="http://schemas.openxmlformats.org/drawingml/2006/spreadsheetDrawing">
      <xdr:col>11</xdr:col>
      <xdr:colOff>187325</xdr:colOff>
      <xdr:row>31</xdr:row>
      <xdr:rowOff>11430</xdr:rowOff>
    </xdr:to>
    <xdr:sp macro="" textlink="">
      <xdr:nvSpPr>
        <xdr:cNvPr id="74" name="フローチャート: 判断 73"/>
        <xdr:cNvSpPr/>
      </xdr:nvSpPr>
      <xdr:spPr>
        <a:xfrm>
          <a:off x="2476500" y="59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59690</xdr:rowOff>
    </xdr:from>
    <xdr:to xmlns:xdr="http://schemas.openxmlformats.org/drawingml/2006/spreadsheetDrawing">
      <xdr:col>7</xdr:col>
      <xdr:colOff>187325</xdr:colOff>
      <xdr:row>30</xdr:row>
      <xdr:rowOff>161290</xdr:rowOff>
    </xdr:to>
    <xdr:sp macro="" textlink="">
      <xdr:nvSpPr>
        <xdr:cNvPr id="75" name="フローチャート: 判断 74"/>
        <xdr:cNvSpPr/>
      </xdr:nvSpPr>
      <xdr:spPr>
        <a:xfrm>
          <a:off x="1714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76" name="テキスト ボックス 75"/>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77" name="テキスト ボックス 76"/>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78" name="テキスト ボックス 77"/>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79" name="テキスト ボックス 78"/>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80" name="テキスト ボックス 79"/>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127635</xdr:rowOff>
    </xdr:from>
    <xdr:to xmlns:xdr="http://schemas.openxmlformats.org/drawingml/2006/spreadsheetDrawing">
      <xdr:col>23</xdr:col>
      <xdr:colOff>136525</xdr:colOff>
      <xdr:row>31</xdr:row>
      <xdr:rowOff>57785</xdr:rowOff>
    </xdr:to>
    <xdr:sp macro="" textlink="">
      <xdr:nvSpPr>
        <xdr:cNvPr id="81" name="楕円 80"/>
        <xdr:cNvSpPr/>
      </xdr:nvSpPr>
      <xdr:spPr>
        <a:xfrm>
          <a:off x="47117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106045</xdr:rowOff>
    </xdr:from>
    <xdr:ext cx="402590" cy="259080"/>
    <xdr:sp macro="" textlink="">
      <xdr:nvSpPr>
        <xdr:cNvPr id="82" name="有形固定資産減価償却率該当値テキスト"/>
        <xdr:cNvSpPr txBox="1"/>
      </xdr:nvSpPr>
      <xdr:spPr>
        <a:xfrm>
          <a:off x="4813300" y="6021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93980</xdr:rowOff>
    </xdr:from>
    <xdr:to xmlns:xdr="http://schemas.openxmlformats.org/drawingml/2006/spreadsheetDrawing">
      <xdr:col>19</xdr:col>
      <xdr:colOff>187325</xdr:colOff>
      <xdr:row>31</xdr:row>
      <xdr:rowOff>24130</xdr:rowOff>
    </xdr:to>
    <xdr:sp macro="" textlink="">
      <xdr:nvSpPr>
        <xdr:cNvPr id="83" name="楕円 82"/>
        <xdr:cNvSpPr/>
      </xdr:nvSpPr>
      <xdr:spPr>
        <a:xfrm>
          <a:off x="4000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144780</xdr:rowOff>
    </xdr:from>
    <xdr:to xmlns:xdr="http://schemas.openxmlformats.org/drawingml/2006/spreadsheetDrawing">
      <xdr:col>23</xdr:col>
      <xdr:colOff>85725</xdr:colOff>
      <xdr:row>31</xdr:row>
      <xdr:rowOff>6985</xdr:rowOff>
    </xdr:to>
    <xdr:cxnSp macro="">
      <xdr:nvCxnSpPr>
        <xdr:cNvPr id="84" name="直線コネクタ 83"/>
        <xdr:cNvCxnSpPr/>
      </xdr:nvCxnSpPr>
      <xdr:spPr>
        <a:xfrm>
          <a:off x="4051300" y="6059805"/>
          <a:ext cx="711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66675</xdr:rowOff>
    </xdr:from>
    <xdr:to xmlns:xdr="http://schemas.openxmlformats.org/drawingml/2006/spreadsheetDrawing">
      <xdr:col>15</xdr:col>
      <xdr:colOff>187325</xdr:colOff>
      <xdr:row>30</xdr:row>
      <xdr:rowOff>168275</xdr:rowOff>
    </xdr:to>
    <xdr:sp macro="" textlink="">
      <xdr:nvSpPr>
        <xdr:cNvPr id="85" name="楕円 84"/>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117475</xdr:rowOff>
    </xdr:from>
    <xdr:to xmlns:xdr="http://schemas.openxmlformats.org/drawingml/2006/spreadsheetDrawing">
      <xdr:col>19</xdr:col>
      <xdr:colOff>136525</xdr:colOff>
      <xdr:row>30</xdr:row>
      <xdr:rowOff>144780</xdr:rowOff>
    </xdr:to>
    <xdr:cxnSp macro="">
      <xdr:nvCxnSpPr>
        <xdr:cNvPr id="86" name="直線コネクタ 85"/>
        <xdr:cNvCxnSpPr/>
      </xdr:nvCxnSpPr>
      <xdr:spPr>
        <a:xfrm>
          <a:off x="3289300" y="6032500"/>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41275</xdr:rowOff>
    </xdr:from>
    <xdr:to xmlns:xdr="http://schemas.openxmlformats.org/drawingml/2006/spreadsheetDrawing">
      <xdr:col>11</xdr:col>
      <xdr:colOff>187325</xdr:colOff>
      <xdr:row>30</xdr:row>
      <xdr:rowOff>143510</xdr:rowOff>
    </xdr:to>
    <xdr:sp macro="" textlink="">
      <xdr:nvSpPr>
        <xdr:cNvPr id="87" name="楕円 86"/>
        <xdr:cNvSpPr/>
      </xdr:nvSpPr>
      <xdr:spPr>
        <a:xfrm>
          <a:off x="2476500" y="59563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92075</xdr:rowOff>
    </xdr:from>
    <xdr:to xmlns:xdr="http://schemas.openxmlformats.org/drawingml/2006/spreadsheetDrawing">
      <xdr:col>15</xdr:col>
      <xdr:colOff>136525</xdr:colOff>
      <xdr:row>30</xdr:row>
      <xdr:rowOff>117475</xdr:rowOff>
    </xdr:to>
    <xdr:cxnSp macro="">
      <xdr:nvCxnSpPr>
        <xdr:cNvPr id="88" name="直線コネクタ 87"/>
        <xdr:cNvCxnSpPr/>
      </xdr:nvCxnSpPr>
      <xdr:spPr>
        <a:xfrm>
          <a:off x="2527300" y="6007100"/>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27305</xdr:rowOff>
    </xdr:from>
    <xdr:to xmlns:xdr="http://schemas.openxmlformats.org/drawingml/2006/spreadsheetDrawing">
      <xdr:col>7</xdr:col>
      <xdr:colOff>187325</xdr:colOff>
      <xdr:row>30</xdr:row>
      <xdr:rowOff>128905</xdr:rowOff>
    </xdr:to>
    <xdr:sp macro="" textlink="">
      <xdr:nvSpPr>
        <xdr:cNvPr id="89" name="楕円 88"/>
        <xdr:cNvSpPr/>
      </xdr:nvSpPr>
      <xdr:spPr>
        <a:xfrm>
          <a:off x="1714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78105</xdr:rowOff>
    </xdr:from>
    <xdr:to xmlns:xdr="http://schemas.openxmlformats.org/drawingml/2006/spreadsheetDrawing">
      <xdr:col>11</xdr:col>
      <xdr:colOff>136525</xdr:colOff>
      <xdr:row>30</xdr:row>
      <xdr:rowOff>92075</xdr:rowOff>
    </xdr:to>
    <xdr:cxnSp macro="">
      <xdr:nvCxnSpPr>
        <xdr:cNvPr id="90" name="直線コネクタ 89"/>
        <xdr:cNvCxnSpPr/>
      </xdr:nvCxnSpPr>
      <xdr:spPr>
        <a:xfrm>
          <a:off x="1765300" y="5993130"/>
          <a:ext cx="762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18415</xdr:rowOff>
    </xdr:from>
    <xdr:ext cx="402590" cy="256540"/>
    <xdr:sp macro="" textlink="">
      <xdr:nvSpPr>
        <xdr:cNvPr id="91" name="n_1aveValue有形固定資産減価償却率"/>
        <xdr:cNvSpPr txBox="1"/>
      </xdr:nvSpPr>
      <xdr:spPr>
        <a:xfrm>
          <a:off x="3836035" y="6104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6350</xdr:rowOff>
    </xdr:from>
    <xdr:ext cx="402590" cy="256540"/>
    <xdr:sp macro="" textlink="">
      <xdr:nvSpPr>
        <xdr:cNvPr id="92" name="n_2aveValue有形固定資産減価償却率"/>
        <xdr:cNvSpPr txBox="1"/>
      </xdr:nvSpPr>
      <xdr:spPr>
        <a:xfrm>
          <a:off x="3086735" y="60928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2540</xdr:rowOff>
    </xdr:from>
    <xdr:ext cx="402590" cy="259080"/>
    <xdr:sp macro="" textlink="">
      <xdr:nvSpPr>
        <xdr:cNvPr id="93" name="n_3aveValue有形固定資産減価償却率"/>
        <xdr:cNvSpPr txBox="1"/>
      </xdr:nvSpPr>
      <xdr:spPr>
        <a:xfrm>
          <a:off x="2324735" y="60890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152400</xdr:rowOff>
    </xdr:from>
    <xdr:ext cx="402590" cy="259080"/>
    <xdr:sp macro="" textlink="">
      <xdr:nvSpPr>
        <xdr:cNvPr id="94" name="n_4aveValue有形固定資産減価償却率"/>
        <xdr:cNvSpPr txBox="1"/>
      </xdr:nvSpPr>
      <xdr:spPr>
        <a:xfrm>
          <a:off x="1562735" y="60674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40640</xdr:rowOff>
    </xdr:from>
    <xdr:ext cx="402590" cy="256540"/>
    <xdr:sp macro="" textlink="">
      <xdr:nvSpPr>
        <xdr:cNvPr id="95" name="n_1mainValue有形固定資産減価償却率"/>
        <xdr:cNvSpPr txBox="1"/>
      </xdr:nvSpPr>
      <xdr:spPr>
        <a:xfrm>
          <a:off x="3836035" y="57842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13335</xdr:rowOff>
    </xdr:from>
    <xdr:ext cx="402590" cy="259080"/>
    <xdr:sp macro="" textlink="">
      <xdr:nvSpPr>
        <xdr:cNvPr id="96" name="n_2mainValue有形固定資産減価償却率"/>
        <xdr:cNvSpPr txBox="1"/>
      </xdr:nvSpPr>
      <xdr:spPr>
        <a:xfrm>
          <a:off x="3086735" y="5756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159385</xdr:rowOff>
    </xdr:from>
    <xdr:ext cx="402590" cy="258445"/>
    <xdr:sp macro="" textlink="">
      <xdr:nvSpPr>
        <xdr:cNvPr id="97" name="n_3mainValue有形固定資産減価償却率"/>
        <xdr:cNvSpPr txBox="1"/>
      </xdr:nvSpPr>
      <xdr:spPr>
        <a:xfrm>
          <a:off x="2324735" y="57315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145415</xdr:rowOff>
    </xdr:from>
    <xdr:ext cx="402590" cy="256540"/>
    <xdr:sp macro="" textlink="">
      <xdr:nvSpPr>
        <xdr:cNvPr id="98" name="n_4mainValue有形固定資産減価償却率"/>
        <xdr:cNvSpPr txBox="1"/>
      </xdr:nvSpPr>
      <xdr:spPr>
        <a:xfrm>
          <a:off x="1562735" y="5717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[ 427.9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債務償還比率は、類似団体平均を下回る427.9</a:t>
          </a:r>
          <a:r>
            <a:rPr lang="ja-JP" altLang="en-US">
              <a:latin typeface="ＭＳ Ｐゴシック"/>
              <a:ea typeface="ＭＳ Ｐゴシック"/>
            </a:rPr>
            <a:t>％となりました。</a:t>
          </a:r>
          <a:endParaRPr lang="ja-JP" altLang="en-US">
            <a:latin typeface="ＭＳ Ｐゴシック"/>
            <a:ea typeface="ＭＳ Ｐゴシック"/>
          </a:endParaRPr>
        </a:p>
        <a:p>
          <a:r>
            <a:rPr lang="ja-JP" altLang="en-US">
              <a:latin typeface="ＭＳ Ｐゴシック"/>
              <a:ea typeface="ＭＳ Ｐゴシック"/>
            </a:rPr>
            <a:t>本市は、将来世代に過大な負担を引き継がないよう、返す以上に借りないという財政規律を設けております。引き続き、財政規律を遵守し、適正な水準を維持するよう努めてまいります。</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885"/>
    <xdr:sp macro="" textlink="">
      <xdr:nvSpPr>
        <xdr:cNvPr id="114" name="テキスト ボックス 113"/>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2885"/>
    <xdr:sp macro="" textlink="">
      <xdr:nvSpPr>
        <xdr:cNvPr id="116" name="テキスト ボックス 115"/>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305" cy="222885"/>
    <xdr:sp macro="" textlink="">
      <xdr:nvSpPr>
        <xdr:cNvPr id="118" name="テキスト ボックス 117"/>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305" cy="222885"/>
    <xdr:sp macro="" textlink="">
      <xdr:nvSpPr>
        <xdr:cNvPr id="120" name="テキスト ボックス 119"/>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305" cy="222885"/>
    <xdr:sp macro="" textlink="">
      <xdr:nvSpPr>
        <xdr:cNvPr id="122" name="テキスト ボックス 121"/>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305" cy="222885"/>
    <xdr:sp macro="" textlink="">
      <xdr:nvSpPr>
        <xdr:cNvPr id="124" name="テキスト ボックス 123"/>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2885"/>
    <xdr:sp macro="" textlink="">
      <xdr:nvSpPr>
        <xdr:cNvPr id="126" name="テキスト ボックス 125"/>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31115</xdr:rowOff>
    </xdr:from>
    <xdr:to xmlns:xdr="http://schemas.openxmlformats.org/drawingml/2006/spreadsheetDrawing">
      <xdr:col>76</xdr:col>
      <xdr:colOff>21590</xdr:colOff>
      <xdr:row>34</xdr:row>
      <xdr:rowOff>78740</xdr:rowOff>
    </xdr:to>
    <xdr:cxnSp macro="">
      <xdr:nvCxnSpPr>
        <xdr:cNvPr id="129" name="直線コネクタ 128"/>
        <xdr:cNvCxnSpPr/>
      </xdr:nvCxnSpPr>
      <xdr:spPr>
        <a:xfrm flipV="1">
          <a:off x="14793595" y="5431790"/>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82550</xdr:rowOff>
    </xdr:from>
    <xdr:ext cx="467360" cy="259080"/>
    <xdr:sp macro="" textlink="">
      <xdr:nvSpPr>
        <xdr:cNvPr id="130" name="債務償還比率最小値テキスト"/>
        <xdr:cNvSpPr txBox="1"/>
      </xdr:nvSpPr>
      <xdr:spPr>
        <a:xfrm>
          <a:off x="14846300" y="66833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78740</xdr:rowOff>
    </xdr:from>
    <xdr:to xmlns:xdr="http://schemas.openxmlformats.org/drawingml/2006/spreadsheetDrawing">
      <xdr:col>76</xdr:col>
      <xdr:colOff>111125</xdr:colOff>
      <xdr:row>34</xdr:row>
      <xdr:rowOff>78740</xdr:rowOff>
    </xdr:to>
    <xdr:cxnSp macro="">
      <xdr:nvCxnSpPr>
        <xdr:cNvPr id="131" name="直線コネクタ 130"/>
        <xdr:cNvCxnSpPr/>
      </xdr:nvCxnSpPr>
      <xdr:spPr>
        <a:xfrm>
          <a:off x="14706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149225</xdr:rowOff>
    </xdr:from>
    <xdr:ext cx="467360" cy="259080"/>
    <xdr:sp macro="" textlink="">
      <xdr:nvSpPr>
        <xdr:cNvPr id="132" name="債務償還比率最大値テキスト"/>
        <xdr:cNvSpPr txBox="1"/>
      </xdr:nvSpPr>
      <xdr:spPr>
        <a:xfrm>
          <a:off x="14846300" y="5207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31115</xdr:rowOff>
    </xdr:from>
    <xdr:to xmlns:xdr="http://schemas.openxmlformats.org/drawingml/2006/spreadsheetDrawing">
      <xdr:col>76</xdr:col>
      <xdr:colOff>111125</xdr:colOff>
      <xdr:row>27</xdr:row>
      <xdr:rowOff>31115</xdr:rowOff>
    </xdr:to>
    <xdr:cxnSp macro="">
      <xdr:nvCxnSpPr>
        <xdr:cNvPr id="133" name="直線コネクタ 132"/>
        <xdr:cNvCxnSpPr/>
      </xdr:nvCxnSpPr>
      <xdr:spPr>
        <a:xfrm>
          <a:off x="14706600" y="543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81915</xdr:rowOff>
    </xdr:from>
    <xdr:ext cx="467360" cy="259080"/>
    <xdr:sp macro="" textlink="">
      <xdr:nvSpPr>
        <xdr:cNvPr id="134" name="債務償還比率平均値テキスト"/>
        <xdr:cNvSpPr txBox="1"/>
      </xdr:nvSpPr>
      <xdr:spPr>
        <a:xfrm>
          <a:off x="14846300" y="599694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103505</xdr:rowOff>
    </xdr:from>
    <xdr:to xmlns:xdr="http://schemas.openxmlformats.org/drawingml/2006/spreadsheetDrawing">
      <xdr:col>76</xdr:col>
      <xdr:colOff>73025</xdr:colOff>
      <xdr:row>31</xdr:row>
      <xdr:rowOff>33655</xdr:rowOff>
    </xdr:to>
    <xdr:sp macro="" textlink="">
      <xdr:nvSpPr>
        <xdr:cNvPr id="135" name="フローチャート: 判断 134"/>
        <xdr:cNvSpPr/>
      </xdr:nvSpPr>
      <xdr:spPr>
        <a:xfrm>
          <a:off x="14744700" y="60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153670</xdr:rowOff>
    </xdr:from>
    <xdr:to xmlns:xdr="http://schemas.openxmlformats.org/drawingml/2006/spreadsheetDrawing">
      <xdr:col>72</xdr:col>
      <xdr:colOff>123825</xdr:colOff>
      <xdr:row>32</xdr:row>
      <xdr:rowOff>83820</xdr:rowOff>
    </xdr:to>
    <xdr:sp macro="" textlink="">
      <xdr:nvSpPr>
        <xdr:cNvPr id="136" name="フローチャート: 判断 135"/>
        <xdr:cNvSpPr/>
      </xdr:nvSpPr>
      <xdr:spPr>
        <a:xfrm>
          <a:off x="14033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57150</xdr:rowOff>
    </xdr:from>
    <xdr:to xmlns:xdr="http://schemas.openxmlformats.org/drawingml/2006/spreadsheetDrawing">
      <xdr:col>68</xdr:col>
      <xdr:colOff>123825</xdr:colOff>
      <xdr:row>32</xdr:row>
      <xdr:rowOff>158750</xdr:rowOff>
    </xdr:to>
    <xdr:sp macro="" textlink="">
      <xdr:nvSpPr>
        <xdr:cNvPr id="137" name="フローチャート: 判断 136"/>
        <xdr:cNvSpPr/>
      </xdr:nvSpPr>
      <xdr:spPr>
        <a:xfrm>
          <a:off x="1327150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22225</xdr:rowOff>
    </xdr:from>
    <xdr:to xmlns:xdr="http://schemas.openxmlformats.org/drawingml/2006/spreadsheetDrawing">
      <xdr:col>64</xdr:col>
      <xdr:colOff>123825</xdr:colOff>
      <xdr:row>32</xdr:row>
      <xdr:rowOff>123825</xdr:rowOff>
    </xdr:to>
    <xdr:sp macro="" textlink="">
      <xdr:nvSpPr>
        <xdr:cNvPr id="138" name="フローチャート: 判断 137"/>
        <xdr:cNvSpPr/>
      </xdr:nvSpPr>
      <xdr:spPr>
        <a:xfrm>
          <a:off x="12509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6350</xdr:rowOff>
    </xdr:from>
    <xdr:to xmlns:xdr="http://schemas.openxmlformats.org/drawingml/2006/spreadsheetDrawing">
      <xdr:col>60</xdr:col>
      <xdr:colOff>123825</xdr:colOff>
      <xdr:row>32</xdr:row>
      <xdr:rowOff>107315</xdr:rowOff>
    </xdr:to>
    <xdr:sp macro="" textlink="">
      <xdr:nvSpPr>
        <xdr:cNvPr id="139" name="フローチャート: 判断 138"/>
        <xdr:cNvSpPr/>
      </xdr:nvSpPr>
      <xdr:spPr>
        <a:xfrm>
          <a:off x="11747500" y="62642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40" name="テキスト ボックス 139"/>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41" name="テキスト ボックス 140"/>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42" name="テキスト ボックス 141"/>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43" name="テキスト ボックス 142"/>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44" name="テキスト ボックス 143"/>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127000</xdr:rowOff>
    </xdr:from>
    <xdr:to xmlns:xdr="http://schemas.openxmlformats.org/drawingml/2006/spreadsheetDrawing">
      <xdr:col>76</xdr:col>
      <xdr:colOff>73025</xdr:colOff>
      <xdr:row>30</xdr:row>
      <xdr:rowOff>57150</xdr:rowOff>
    </xdr:to>
    <xdr:sp macro="" textlink="">
      <xdr:nvSpPr>
        <xdr:cNvPr id="145" name="楕円 144"/>
        <xdr:cNvSpPr/>
      </xdr:nvSpPr>
      <xdr:spPr>
        <a:xfrm>
          <a:off x="147447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149860</xdr:rowOff>
    </xdr:from>
    <xdr:ext cx="467360" cy="259080"/>
    <xdr:sp macro="" textlink="">
      <xdr:nvSpPr>
        <xdr:cNvPr id="146" name="債務償還比率該当値テキスト"/>
        <xdr:cNvSpPr txBox="1"/>
      </xdr:nvSpPr>
      <xdr:spPr>
        <a:xfrm>
          <a:off x="14846300" y="57219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81280</xdr:rowOff>
    </xdr:from>
    <xdr:to xmlns:xdr="http://schemas.openxmlformats.org/drawingml/2006/spreadsheetDrawing">
      <xdr:col>72</xdr:col>
      <xdr:colOff>123825</xdr:colOff>
      <xdr:row>31</xdr:row>
      <xdr:rowOff>11430</xdr:rowOff>
    </xdr:to>
    <xdr:sp macro="" textlink="">
      <xdr:nvSpPr>
        <xdr:cNvPr id="147" name="楕円 146"/>
        <xdr:cNvSpPr/>
      </xdr:nvSpPr>
      <xdr:spPr>
        <a:xfrm>
          <a:off x="14033500" y="59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6350</xdr:rowOff>
    </xdr:from>
    <xdr:to xmlns:xdr="http://schemas.openxmlformats.org/drawingml/2006/spreadsheetDrawing">
      <xdr:col>76</xdr:col>
      <xdr:colOff>22225</xdr:colOff>
      <xdr:row>30</xdr:row>
      <xdr:rowOff>132080</xdr:rowOff>
    </xdr:to>
    <xdr:cxnSp macro="">
      <xdr:nvCxnSpPr>
        <xdr:cNvPr id="148" name="直線コネクタ 147"/>
        <xdr:cNvCxnSpPr/>
      </xdr:nvCxnSpPr>
      <xdr:spPr>
        <a:xfrm flipV="1">
          <a:off x="14084300" y="5921375"/>
          <a:ext cx="711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55245</xdr:rowOff>
    </xdr:from>
    <xdr:to xmlns:xdr="http://schemas.openxmlformats.org/drawingml/2006/spreadsheetDrawing">
      <xdr:col>68</xdr:col>
      <xdr:colOff>123825</xdr:colOff>
      <xdr:row>31</xdr:row>
      <xdr:rowOff>156845</xdr:rowOff>
    </xdr:to>
    <xdr:sp macro="" textlink="">
      <xdr:nvSpPr>
        <xdr:cNvPr id="149" name="楕円 148"/>
        <xdr:cNvSpPr/>
      </xdr:nvSpPr>
      <xdr:spPr>
        <a:xfrm>
          <a:off x="132715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132080</xdr:rowOff>
    </xdr:from>
    <xdr:to xmlns:xdr="http://schemas.openxmlformats.org/drawingml/2006/spreadsheetDrawing">
      <xdr:col>72</xdr:col>
      <xdr:colOff>73025</xdr:colOff>
      <xdr:row>31</xdr:row>
      <xdr:rowOff>106045</xdr:rowOff>
    </xdr:to>
    <xdr:cxnSp macro="">
      <xdr:nvCxnSpPr>
        <xdr:cNvPr id="150" name="直線コネクタ 149"/>
        <xdr:cNvCxnSpPr/>
      </xdr:nvCxnSpPr>
      <xdr:spPr>
        <a:xfrm flipV="1">
          <a:off x="13322300" y="6047105"/>
          <a:ext cx="762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134620</xdr:rowOff>
    </xdr:from>
    <xdr:to xmlns:xdr="http://schemas.openxmlformats.org/drawingml/2006/spreadsheetDrawing">
      <xdr:col>64</xdr:col>
      <xdr:colOff>123825</xdr:colOff>
      <xdr:row>32</xdr:row>
      <xdr:rowOff>64770</xdr:rowOff>
    </xdr:to>
    <xdr:sp macro="" textlink="">
      <xdr:nvSpPr>
        <xdr:cNvPr id="151" name="楕円 150"/>
        <xdr:cNvSpPr/>
      </xdr:nvSpPr>
      <xdr:spPr>
        <a:xfrm>
          <a:off x="12509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106045</xdr:rowOff>
    </xdr:from>
    <xdr:to xmlns:xdr="http://schemas.openxmlformats.org/drawingml/2006/spreadsheetDrawing">
      <xdr:col>68</xdr:col>
      <xdr:colOff>73025</xdr:colOff>
      <xdr:row>32</xdr:row>
      <xdr:rowOff>13970</xdr:rowOff>
    </xdr:to>
    <xdr:cxnSp macro="">
      <xdr:nvCxnSpPr>
        <xdr:cNvPr id="152" name="直線コネクタ 151"/>
        <xdr:cNvCxnSpPr/>
      </xdr:nvCxnSpPr>
      <xdr:spPr>
        <a:xfrm flipV="1">
          <a:off x="12560300" y="6192520"/>
          <a:ext cx="762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89535</xdr:rowOff>
    </xdr:from>
    <xdr:to xmlns:xdr="http://schemas.openxmlformats.org/drawingml/2006/spreadsheetDrawing">
      <xdr:col>60</xdr:col>
      <xdr:colOff>123825</xdr:colOff>
      <xdr:row>32</xdr:row>
      <xdr:rowOff>19685</xdr:rowOff>
    </xdr:to>
    <xdr:sp macro="" textlink="">
      <xdr:nvSpPr>
        <xdr:cNvPr id="153" name="楕円 152"/>
        <xdr:cNvSpPr/>
      </xdr:nvSpPr>
      <xdr:spPr>
        <a:xfrm>
          <a:off x="11747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140335</xdr:rowOff>
    </xdr:from>
    <xdr:to xmlns:xdr="http://schemas.openxmlformats.org/drawingml/2006/spreadsheetDrawing">
      <xdr:col>64</xdr:col>
      <xdr:colOff>73025</xdr:colOff>
      <xdr:row>32</xdr:row>
      <xdr:rowOff>13970</xdr:rowOff>
    </xdr:to>
    <xdr:cxnSp macro="">
      <xdr:nvCxnSpPr>
        <xdr:cNvPr id="154" name="直線コネクタ 153"/>
        <xdr:cNvCxnSpPr/>
      </xdr:nvCxnSpPr>
      <xdr:spPr>
        <a:xfrm>
          <a:off x="11798300" y="6226810"/>
          <a:ext cx="762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74930</xdr:rowOff>
    </xdr:from>
    <xdr:ext cx="467360" cy="256540"/>
    <xdr:sp macro="" textlink="">
      <xdr:nvSpPr>
        <xdr:cNvPr id="155" name="n_1aveValue債務償還比率"/>
        <xdr:cNvSpPr txBox="1"/>
      </xdr:nvSpPr>
      <xdr:spPr>
        <a:xfrm>
          <a:off x="13836650" y="63328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149860</xdr:rowOff>
    </xdr:from>
    <xdr:ext cx="467360" cy="259080"/>
    <xdr:sp macro="" textlink="">
      <xdr:nvSpPr>
        <xdr:cNvPr id="156" name="n_2aveValue債務償還比率"/>
        <xdr:cNvSpPr txBox="1"/>
      </xdr:nvSpPr>
      <xdr:spPr>
        <a:xfrm>
          <a:off x="13087350" y="64077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114935</xdr:rowOff>
    </xdr:from>
    <xdr:ext cx="467360" cy="259080"/>
    <xdr:sp macro="" textlink="">
      <xdr:nvSpPr>
        <xdr:cNvPr id="157" name="n_3aveValue債務償還比率"/>
        <xdr:cNvSpPr txBox="1"/>
      </xdr:nvSpPr>
      <xdr:spPr>
        <a:xfrm>
          <a:off x="12325350" y="6372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98425</xdr:rowOff>
    </xdr:from>
    <xdr:ext cx="467360" cy="256540"/>
    <xdr:sp macro="" textlink="">
      <xdr:nvSpPr>
        <xdr:cNvPr id="158" name="n_4aveValue債務償還比率"/>
        <xdr:cNvSpPr txBox="1"/>
      </xdr:nvSpPr>
      <xdr:spPr>
        <a:xfrm>
          <a:off x="11563350" y="63563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27940</xdr:rowOff>
    </xdr:from>
    <xdr:ext cx="467360" cy="259080"/>
    <xdr:sp macro="" textlink="">
      <xdr:nvSpPr>
        <xdr:cNvPr id="159" name="n_1mainValue債務償還比率"/>
        <xdr:cNvSpPr txBox="1"/>
      </xdr:nvSpPr>
      <xdr:spPr>
        <a:xfrm>
          <a:off x="13836650" y="5771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1905</xdr:rowOff>
    </xdr:from>
    <xdr:ext cx="467360" cy="259080"/>
    <xdr:sp macro="" textlink="">
      <xdr:nvSpPr>
        <xdr:cNvPr id="160" name="n_2mainValue債務償還比率"/>
        <xdr:cNvSpPr txBox="1"/>
      </xdr:nvSpPr>
      <xdr:spPr>
        <a:xfrm>
          <a:off x="13087350" y="5916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81280</xdr:rowOff>
    </xdr:from>
    <xdr:ext cx="467360" cy="259080"/>
    <xdr:sp macro="" textlink="">
      <xdr:nvSpPr>
        <xdr:cNvPr id="161" name="n_3mainValue債務償還比率"/>
        <xdr:cNvSpPr txBox="1"/>
      </xdr:nvSpPr>
      <xdr:spPr>
        <a:xfrm>
          <a:off x="12325350" y="59963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36195</xdr:rowOff>
    </xdr:from>
    <xdr:ext cx="467360" cy="259080"/>
    <xdr:sp macro="" textlink="">
      <xdr:nvSpPr>
        <xdr:cNvPr id="162" name="n_4mainValue債務償還比率"/>
        <xdr:cNvSpPr txBox="1"/>
      </xdr:nvSpPr>
      <xdr:spPr>
        <a:xfrm>
          <a:off x="11563350" y="59512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5" name="テキスト ボックス 16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66" name="テキスト ボックス 165"/>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7" name="テキスト ボックス 16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68" name="テキスト ボックス 167"/>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26,663
26,586
535.20
24,203,040
23,739,090
462,055
13,236,780
26,102,327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104775</xdr:rowOff>
    </xdr:from>
    <xdr:to xmlns:xdr="http://schemas.openxmlformats.org/drawingml/2006/spreadsheetDrawing">
      <xdr:col>24</xdr:col>
      <xdr:colOff>62865</xdr:colOff>
      <xdr:row>42</xdr:row>
      <xdr:rowOff>34290</xdr:rowOff>
    </xdr:to>
    <xdr:cxnSp macro="">
      <xdr:nvCxnSpPr>
        <xdr:cNvPr id="57" name="直線コネクタ 56"/>
        <xdr:cNvCxnSpPr/>
      </xdr:nvCxnSpPr>
      <xdr:spPr>
        <a:xfrm flipV="1">
          <a:off x="4634865" y="576262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38100</xdr:rowOff>
    </xdr:from>
    <xdr:ext cx="405130" cy="259080"/>
    <xdr:sp macro="" textlink="">
      <xdr:nvSpPr>
        <xdr:cNvPr id="58" name="【道路】&#10;有形固定資産減価償却率最小値テキスト"/>
        <xdr:cNvSpPr txBox="1"/>
      </xdr:nvSpPr>
      <xdr:spPr>
        <a:xfrm>
          <a:off x="467360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34290</xdr:rowOff>
    </xdr:from>
    <xdr:to xmlns:xdr="http://schemas.openxmlformats.org/drawingml/2006/spreadsheetDrawing">
      <xdr:col>24</xdr:col>
      <xdr:colOff>152400</xdr:colOff>
      <xdr:row>42</xdr:row>
      <xdr:rowOff>34290</xdr:rowOff>
    </xdr:to>
    <xdr:cxnSp macro="">
      <xdr:nvCxnSpPr>
        <xdr:cNvPr id="59" name="直線コネクタ 58"/>
        <xdr:cNvCxnSpPr/>
      </xdr:nvCxnSpPr>
      <xdr:spPr>
        <a:xfrm>
          <a:off x="4546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52070</xdr:rowOff>
    </xdr:from>
    <xdr:ext cx="405130" cy="256540"/>
    <xdr:sp macro="" textlink="">
      <xdr:nvSpPr>
        <xdr:cNvPr id="60" name="【道路】&#10;有形固定資産減価償却率最大値テキスト"/>
        <xdr:cNvSpPr txBox="1"/>
      </xdr:nvSpPr>
      <xdr:spPr>
        <a:xfrm>
          <a:off x="4673600" y="5538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104775</xdr:rowOff>
    </xdr:from>
    <xdr:to xmlns:xdr="http://schemas.openxmlformats.org/drawingml/2006/spreadsheetDrawing">
      <xdr:col>24</xdr:col>
      <xdr:colOff>152400</xdr:colOff>
      <xdr:row>33</xdr:row>
      <xdr:rowOff>104775</xdr:rowOff>
    </xdr:to>
    <xdr:cxnSp macro="">
      <xdr:nvCxnSpPr>
        <xdr:cNvPr id="61" name="直線コネクタ 60"/>
        <xdr:cNvCxnSpPr/>
      </xdr:nvCxnSpPr>
      <xdr:spPr>
        <a:xfrm>
          <a:off x="4546600" y="576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31115</xdr:rowOff>
    </xdr:from>
    <xdr:ext cx="405130" cy="256540"/>
    <xdr:sp macro="" textlink="">
      <xdr:nvSpPr>
        <xdr:cNvPr id="62" name="【道路】&#10;有形固定資産減価償却率平均値テキスト"/>
        <xdr:cNvSpPr txBox="1"/>
      </xdr:nvSpPr>
      <xdr:spPr>
        <a:xfrm>
          <a:off x="4673600" y="63747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8255</xdr:rowOff>
    </xdr:from>
    <xdr:to xmlns:xdr="http://schemas.openxmlformats.org/drawingml/2006/spreadsheetDrawing">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133985</xdr:rowOff>
    </xdr:from>
    <xdr:to xmlns:xdr="http://schemas.openxmlformats.org/drawingml/2006/spreadsheetDrawing">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113030</xdr:rowOff>
    </xdr:from>
    <xdr:to xmlns:xdr="http://schemas.openxmlformats.org/drawingml/2006/spreadsheetDrawing">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105410</xdr:rowOff>
    </xdr:from>
    <xdr:to xmlns:xdr="http://schemas.openxmlformats.org/drawingml/2006/spreadsheetDrawing">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78740</xdr:rowOff>
    </xdr:from>
    <xdr:to xmlns:xdr="http://schemas.openxmlformats.org/drawingml/2006/spreadsheetDrawing">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36830</xdr:rowOff>
    </xdr:from>
    <xdr:to xmlns:xdr="http://schemas.openxmlformats.org/drawingml/2006/spreadsheetDrawing">
      <xdr:col>24</xdr:col>
      <xdr:colOff>114300</xdr:colOff>
      <xdr:row>38</xdr:row>
      <xdr:rowOff>138430</xdr:rowOff>
    </xdr:to>
    <xdr:sp macro="" textlink="">
      <xdr:nvSpPr>
        <xdr:cNvPr id="73" name="楕円 72"/>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15240</xdr:rowOff>
    </xdr:from>
    <xdr:ext cx="405130" cy="259080"/>
    <xdr:sp macro="" textlink="">
      <xdr:nvSpPr>
        <xdr:cNvPr id="74" name="【道路】&#10;有形固定資産減価償却率該当値テキスト"/>
        <xdr:cNvSpPr txBox="1"/>
      </xdr:nvSpPr>
      <xdr:spPr>
        <a:xfrm>
          <a:off x="4673600" y="653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170180</xdr:rowOff>
    </xdr:from>
    <xdr:to xmlns:xdr="http://schemas.openxmlformats.org/drawingml/2006/spreadsheetDrawing">
      <xdr:col>20</xdr:col>
      <xdr:colOff>38100</xdr:colOff>
      <xdr:row>38</xdr:row>
      <xdr:rowOff>100330</xdr:rowOff>
    </xdr:to>
    <xdr:sp macro="" textlink="">
      <xdr:nvSpPr>
        <xdr:cNvPr id="75" name="楕円 74"/>
        <xdr:cNvSpPr/>
      </xdr:nvSpPr>
      <xdr:spPr>
        <a:xfrm>
          <a:off x="3746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49530</xdr:rowOff>
    </xdr:from>
    <xdr:to xmlns:xdr="http://schemas.openxmlformats.org/drawingml/2006/spreadsheetDrawing">
      <xdr:col>24</xdr:col>
      <xdr:colOff>63500</xdr:colOff>
      <xdr:row>38</xdr:row>
      <xdr:rowOff>87630</xdr:rowOff>
    </xdr:to>
    <xdr:cxnSp macro="">
      <xdr:nvCxnSpPr>
        <xdr:cNvPr id="76" name="直線コネクタ 75"/>
        <xdr:cNvCxnSpPr/>
      </xdr:nvCxnSpPr>
      <xdr:spPr>
        <a:xfrm>
          <a:off x="3797300" y="656463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133985</xdr:rowOff>
    </xdr:from>
    <xdr:to xmlns:xdr="http://schemas.openxmlformats.org/drawingml/2006/spreadsheetDrawing">
      <xdr:col>15</xdr:col>
      <xdr:colOff>101600</xdr:colOff>
      <xdr:row>38</xdr:row>
      <xdr:rowOff>64135</xdr:rowOff>
    </xdr:to>
    <xdr:sp macro="" textlink="">
      <xdr:nvSpPr>
        <xdr:cNvPr id="77" name="楕円 76"/>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13335</xdr:rowOff>
    </xdr:from>
    <xdr:to xmlns:xdr="http://schemas.openxmlformats.org/drawingml/2006/spreadsheetDrawing">
      <xdr:col>19</xdr:col>
      <xdr:colOff>177800</xdr:colOff>
      <xdr:row>38</xdr:row>
      <xdr:rowOff>49530</xdr:rowOff>
    </xdr:to>
    <xdr:cxnSp macro="">
      <xdr:nvCxnSpPr>
        <xdr:cNvPr id="78" name="直線コネクタ 77"/>
        <xdr:cNvCxnSpPr/>
      </xdr:nvCxnSpPr>
      <xdr:spPr>
        <a:xfrm>
          <a:off x="2908300" y="65284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97790</xdr:rowOff>
    </xdr:from>
    <xdr:to xmlns:xdr="http://schemas.openxmlformats.org/drawingml/2006/spreadsheetDrawing">
      <xdr:col>10</xdr:col>
      <xdr:colOff>165100</xdr:colOff>
      <xdr:row>38</xdr:row>
      <xdr:rowOff>27940</xdr:rowOff>
    </xdr:to>
    <xdr:sp macro="" textlink="">
      <xdr:nvSpPr>
        <xdr:cNvPr id="79" name="楕円 78"/>
        <xdr:cNvSpPr/>
      </xdr:nvSpPr>
      <xdr:spPr>
        <a:xfrm>
          <a:off x="196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148590</xdr:rowOff>
    </xdr:from>
    <xdr:to xmlns:xdr="http://schemas.openxmlformats.org/drawingml/2006/spreadsheetDrawing">
      <xdr:col>15</xdr:col>
      <xdr:colOff>50800</xdr:colOff>
      <xdr:row>38</xdr:row>
      <xdr:rowOff>13335</xdr:rowOff>
    </xdr:to>
    <xdr:cxnSp macro="">
      <xdr:nvCxnSpPr>
        <xdr:cNvPr id="80" name="直線コネクタ 79"/>
        <xdr:cNvCxnSpPr/>
      </xdr:nvCxnSpPr>
      <xdr:spPr>
        <a:xfrm>
          <a:off x="2019300" y="64922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61595</xdr:rowOff>
    </xdr:from>
    <xdr:to xmlns:xdr="http://schemas.openxmlformats.org/drawingml/2006/spreadsheetDrawing">
      <xdr:col>6</xdr:col>
      <xdr:colOff>38100</xdr:colOff>
      <xdr:row>37</xdr:row>
      <xdr:rowOff>163195</xdr:rowOff>
    </xdr:to>
    <xdr:sp macro="" textlink="">
      <xdr:nvSpPr>
        <xdr:cNvPr id="81" name="楕円 80"/>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112395</xdr:rowOff>
    </xdr:from>
    <xdr:to xmlns:xdr="http://schemas.openxmlformats.org/drawingml/2006/spreadsheetDrawing">
      <xdr:col>10</xdr:col>
      <xdr:colOff>114300</xdr:colOff>
      <xdr:row>37</xdr:row>
      <xdr:rowOff>148590</xdr:rowOff>
    </xdr:to>
    <xdr:cxnSp macro="">
      <xdr:nvCxnSpPr>
        <xdr:cNvPr id="82" name="直線コネクタ 81"/>
        <xdr:cNvCxnSpPr/>
      </xdr:nvCxnSpPr>
      <xdr:spPr>
        <a:xfrm>
          <a:off x="1130300" y="64560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80645</xdr:rowOff>
    </xdr:from>
    <xdr:ext cx="405130" cy="259080"/>
    <xdr:sp macro="" textlink="">
      <xdr:nvSpPr>
        <xdr:cNvPr id="83" name="n_1aveValue【道路】&#10;有形固定資産減価償却率"/>
        <xdr:cNvSpPr txBox="1"/>
      </xdr:nvSpPr>
      <xdr:spPr>
        <a:xfrm>
          <a:off x="3582035" y="6252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59690</xdr:rowOff>
    </xdr:from>
    <xdr:ext cx="402590" cy="259080"/>
    <xdr:sp macro="" textlink="">
      <xdr:nvSpPr>
        <xdr:cNvPr id="84" name="n_2aveValue【道路】&#10;有形固定資産減価償却率"/>
        <xdr:cNvSpPr txBox="1"/>
      </xdr:nvSpPr>
      <xdr:spPr>
        <a:xfrm>
          <a:off x="2705735" y="62318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26670</xdr:rowOff>
    </xdr:from>
    <xdr:ext cx="402590" cy="259080"/>
    <xdr:sp macro="" textlink="">
      <xdr:nvSpPr>
        <xdr:cNvPr id="85" name="n_3aveValue【道路】&#10;有形固定資産減価償却率"/>
        <xdr:cNvSpPr txBox="1"/>
      </xdr:nvSpPr>
      <xdr:spPr>
        <a:xfrm>
          <a:off x="1816735" y="6541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0</xdr:rowOff>
    </xdr:from>
    <xdr:ext cx="402590" cy="259080"/>
    <xdr:sp macro="" textlink="">
      <xdr:nvSpPr>
        <xdr:cNvPr id="86" name="n_4aveValue【道路】&#10;有形固定資産減価償却率"/>
        <xdr:cNvSpPr txBox="1"/>
      </xdr:nvSpPr>
      <xdr:spPr>
        <a:xfrm>
          <a:off x="927735" y="6515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91440</xdr:rowOff>
    </xdr:from>
    <xdr:ext cx="405130" cy="259080"/>
    <xdr:sp macro="" textlink="">
      <xdr:nvSpPr>
        <xdr:cNvPr id="87" name="n_1mainValue【道路】&#10;有形固定資産減価償却率"/>
        <xdr:cNvSpPr txBox="1"/>
      </xdr:nvSpPr>
      <xdr:spPr>
        <a:xfrm>
          <a:off x="3582035" y="6606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55245</xdr:rowOff>
    </xdr:from>
    <xdr:ext cx="402590" cy="256540"/>
    <xdr:sp macro="" textlink="">
      <xdr:nvSpPr>
        <xdr:cNvPr id="88" name="n_2mainValue【道路】&#10;有形固定資産減価償却率"/>
        <xdr:cNvSpPr txBox="1"/>
      </xdr:nvSpPr>
      <xdr:spPr>
        <a:xfrm>
          <a:off x="2705735" y="65703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44450</xdr:rowOff>
    </xdr:from>
    <xdr:ext cx="402590" cy="259080"/>
    <xdr:sp macro="" textlink="">
      <xdr:nvSpPr>
        <xdr:cNvPr id="89" name="n_3mainValue【道路】&#10;有形固定資産減価償却率"/>
        <xdr:cNvSpPr txBox="1"/>
      </xdr:nvSpPr>
      <xdr:spPr>
        <a:xfrm>
          <a:off x="1816735" y="6216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8255</xdr:rowOff>
    </xdr:from>
    <xdr:ext cx="402590" cy="256540"/>
    <xdr:sp macro="" textlink="">
      <xdr:nvSpPr>
        <xdr:cNvPr id="90" name="n_4mainValue【道路】&#10;有形固定資産減価償却率"/>
        <xdr:cNvSpPr txBox="1"/>
      </xdr:nvSpPr>
      <xdr:spPr>
        <a:xfrm>
          <a:off x="927735" y="61804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9" name="テキスト ボックス 98"/>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4820" cy="259080"/>
    <xdr:sp macro="" textlink="">
      <xdr:nvSpPr>
        <xdr:cNvPr id="102" name="テキスト ボックス 101"/>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4" name="テキスト ボックス 103"/>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3090" cy="259080"/>
    <xdr:sp macro="" textlink="">
      <xdr:nvSpPr>
        <xdr:cNvPr id="106" name="テキスト ボックス 105"/>
        <xdr:cNvSpPr txBox="1"/>
      </xdr:nvSpPr>
      <xdr:spPr>
        <a:xfrm>
          <a:off x="6008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3090" cy="259080"/>
    <xdr:sp macro="" textlink="">
      <xdr:nvSpPr>
        <xdr:cNvPr id="108" name="テキスト ボックス 107"/>
        <xdr:cNvSpPr txBox="1"/>
      </xdr:nvSpPr>
      <xdr:spPr>
        <a:xfrm>
          <a:off x="6008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090" cy="259080"/>
    <xdr:sp macro="" textlink="">
      <xdr:nvSpPr>
        <xdr:cNvPr id="110" name="テキスト ボックス 109"/>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55880</xdr:rowOff>
    </xdr:from>
    <xdr:to xmlns:xdr="http://schemas.openxmlformats.org/drawingml/2006/spreadsheetDrawing">
      <xdr:col>54</xdr:col>
      <xdr:colOff>189865</xdr:colOff>
      <xdr:row>41</xdr:row>
      <xdr:rowOff>129540</xdr:rowOff>
    </xdr:to>
    <xdr:cxnSp macro="">
      <xdr:nvCxnSpPr>
        <xdr:cNvPr id="112" name="直線コネクタ 111"/>
        <xdr:cNvCxnSpPr/>
      </xdr:nvCxnSpPr>
      <xdr:spPr>
        <a:xfrm flipV="1">
          <a:off x="10476865" y="57137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133350</xdr:rowOff>
    </xdr:from>
    <xdr:ext cx="469900" cy="256540"/>
    <xdr:sp macro="" textlink="">
      <xdr:nvSpPr>
        <xdr:cNvPr id="113" name="【道路】&#10;一人当たり延長最小値テキスト"/>
        <xdr:cNvSpPr txBox="1"/>
      </xdr:nvSpPr>
      <xdr:spPr>
        <a:xfrm>
          <a:off x="10515600" y="71628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129540</xdr:rowOff>
    </xdr:from>
    <xdr:to xmlns:xdr="http://schemas.openxmlformats.org/drawingml/2006/spreadsheetDrawing">
      <xdr:col>55</xdr:col>
      <xdr:colOff>88900</xdr:colOff>
      <xdr:row>41</xdr:row>
      <xdr:rowOff>129540</xdr:rowOff>
    </xdr:to>
    <xdr:cxnSp macro="">
      <xdr:nvCxnSpPr>
        <xdr:cNvPr id="114" name="直線コネクタ 113"/>
        <xdr:cNvCxnSpPr/>
      </xdr:nvCxnSpPr>
      <xdr:spPr>
        <a:xfrm>
          <a:off x="10388600" y="715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2540</xdr:rowOff>
    </xdr:from>
    <xdr:ext cx="598805" cy="259080"/>
    <xdr:sp macro="" textlink="">
      <xdr:nvSpPr>
        <xdr:cNvPr id="115" name="【道路】&#10;一人当たり延長最大値テキスト"/>
        <xdr:cNvSpPr txBox="1"/>
      </xdr:nvSpPr>
      <xdr:spPr>
        <a:xfrm>
          <a:off x="10515600" y="5488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55880</xdr:rowOff>
    </xdr:from>
    <xdr:to xmlns:xdr="http://schemas.openxmlformats.org/drawingml/2006/spreadsheetDrawing">
      <xdr:col>55</xdr:col>
      <xdr:colOff>88900</xdr:colOff>
      <xdr:row>33</xdr:row>
      <xdr:rowOff>55880</xdr:rowOff>
    </xdr:to>
    <xdr:cxnSp macro="">
      <xdr:nvCxnSpPr>
        <xdr:cNvPr id="116" name="直線コネクタ 115"/>
        <xdr:cNvCxnSpPr/>
      </xdr:nvCxnSpPr>
      <xdr:spPr>
        <a:xfrm>
          <a:off x="10388600" y="57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21590</xdr:rowOff>
    </xdr:from>
    <xdr:ext cx="534670" cy="259080"/>
    <xdr:sp macro="" textlink="">
      <xdr:nvSpPr>
        <xdr:cNvPr id="117" name="【道路】&#10;一人当たり延長平均値テキスト"/>
        <xdr:cNvSpPr txBox="1"/>
      </xdr:nvSpPr>
      <xdr:spPr>
        <a:xfrm>
          <a:off x="10515600" y="670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170180</xdr:rowOff>
    </xdr:from>
    <xdr:to xmlns:xdr="http://schemas.openxmlformats.org/drawingml/2006/spreadsheetDrawing">
      <xdr:col>55</xdr:col>
      <xdr:colOff>50800</xdr:colOff>
      <xdr:row>40</xdr:row>
      <xdr:rowOff>100330</xdr:rowOff>
    </xdr:to>
    <xdr:sp macro="" textlink="">
      <xdr:nvSpPr>
        <xdr:cNvPr id="118" name="フローチャート: 判断 117"/>
        <xdr:cNvSpPr/>
      </xdr:nvSpPr>
      <xdr:spPr>
        <a:xfrm>
          <a:off x="104267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15240</xdr:rowOff>
    </xdr:from>
    <xdr:to xmlns:xdr="http://schemas.openxmlformats.org/drawingml/2006/spreadsheetDrawing">
      <xdr:col>50</xdr:col>
      <xdr:colOff>165100</xdr:colOff>
      <xdr:row>40</xdr:row>
      <xdr:rowOff>116840</xdr:rowOff>
    </xdr:to>
    <xdr:sp macro="" textlink="">
      <xdr:nvSpPr>
        <xdr:cNvPr id="119" name="フローチャート: 判断 118"/>
        <xdr:cNvSpPr/>
      </xdr:nvSpPr>
      <xdr:spPr>
        <a:xfrm>
          <a:off x="9588500" y="68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19050</xdr:rowOff>
    </xdr:from>
    <xdr:to xmlns:xdr="http://schemas.openxmlformats.org/drawingml/2006/spreadsheetDrawing">
      <xdr:col>46</xdr:col>
      <xdr:colOff>38100</xdr:colOff>
      <xdr:row>40</xdr:row>
      <xdr:rowOff>120650</xdr:rowOff>
    </xdr:to>
    <xdr:sp macro="" textlink="">
      <xdr:nvSpPr>
        <xdr:cNvPr id="120" name="フローチャート: 判断 119"/>
        <xdr:cNvSpPr/>
      </xdr:nvSpPr>
      <xdr:spPr>
        <a:xfrm>
          <a:off x="86995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27940</xdr:rowOff>
    </xdr:from>
    <xdr:to xmlns:xdr="http://schemas.openxmlformats.org/drawingml/2006/spreadsheetDrawing">
      <xdr:col>41</xdr:col>
      <xdr:colOff>101600</xdr:colOff>
      <xdr:row>40</xdr:row>
      <xdr:rowOff>129540</xdr:rowOff>
    </xdr:to>
    <xdr:sp macro="" textlink="">
      <xdr:nvSpPr>
        <xdr:cNvPr id="121" name="フローチャート: 判断 120"/>
        <xdr:cNvSpPr/>
      </xdr:nvSpPr>
      <xdr:spPr>
        <a:xfrm>
          <a:off x="78105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41275</xdr:rowOff>
    </xdr:from>
    <xdr:to xmlns:xdr="http://schemas.openxmlformats.org/drawingml/2006/spreadsheetDrawing">
      <xdr:col>36</xdr:col>
      <xdr:colOff>165100</xdr:colOff>
      <xdr:row>40</xdr:row>
      <xdr:rowOff>143510</xdr:rowOff>
    </xdr:to>
    <xdr:sp macro="" textlink="">
      <xdr:nvSpPr>
        <xdr:cNvPr id="122" name="フローチャート: 判断 121"/>
        <xdr:cNvSpPr/>
      </xdr:nvSpPr>
      <xdr:spPr>
        <a:xfrm>
          <a:off x="69215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1270</xdr:rowOff>
    </xdr:from>
    <xdr:to xmlns:xdr="http://schemas.openxmlformats.org/drawingml/2006/spreadsheetDrawing">
      <xdr:col>55</xdr:col>
      <xdr:colOff>50800</xdr:colOff>
      <xdr:row>40</xdr:row>
      <xdr:rowOff>102870</xdr:rowOff>
    </xdr:to>
    <xdr:sp macro="" textlink="">
      <xdr:nvSpPr>
        <xdr:cNvPr id="128" name="楕円 127"/>
        <xdr:cNvSpPr/>
      </xdr:nvSpPr>
      <xdr:spPr>
        <a:xfrm>
          <a:off x="10426700" y="68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151130</xdr:rowOff>
    </xdr:from>
    <xdr:ext cx="534670" cy="259080"/>
    <xdr:sp macro="" textlink="">
      <xdr:nvSpPr>
        <xdr:cNvPr id="129" name="【道路】&#10;一人当たり延長該当値テキスト"/>
        <xdr:cNvSpPr txBox="1"/>
      </xdr:nvSpPr>
      <xdr:spPr>
        <a:xfrm>
          <a:off x="10515600" y="6837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4445</xdr:rowOff>
    </xdr:from>
    <xdr:to xmlns:xdr="http://schemas.openxmlformats.org/drawingml/2006/spreadsheetDrawing">
      <xdr:col>50</xdr:col>
      <xdr:colOff>165100</xdr:colOff>
      <xdr:row>40</xdr:row>
      <xdr:rowOff>106045</xdr:rowOff>
    </xdr:to>
    <xdr:sp macro="" textlink="">
      <xdr:nvSpPr>
        <xdr:cNvPr id="130" name="楕円 129"/>
        <xdr:cNvSpPr/>
      </xdr:nvSpPr>
      <xdr:spPr>
        <a:xfrm>
          <a:off x="9588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52070</xdr:rowOff>
    </xdr:from>
    <xdr:to xmlns:xdr="http://schemas.openxmlformats.org/drawingml/2006/spreadsheetDrawing">
      <xdr:col>55</xdr:col>
      <xdr:colOff>0</xdr:colOff>
      <xdr:row>40</xdr:row>
      <xdr:rowOff>55245</xdr:rowOff>
    </xdr:to>
    <xdr:cxnSp macro="">
      <xdr:nvCxnSpPr>
        <xdr:cNvPr id="131" name="直線コネクタ 130"/>
        <xdr:cNvCxnSpPr/>
      </xdr:nvCxnSpPr>
      <xdr:spPr>
        <a:xfrm flipV="1">
          <a:off x="9639300" y="69100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6985</xdr:rowOff>
    </xdr:from>
    <xdr:to xmlns:xdr="http://schemas.openxmlformats.org/drawingml/2006/spreadsheetDrawing">
      <xdr:col>46</xdr:col>
      <xdr:colOff>38100</xdr:colOff>
      <xdr:row>40</xdr:row>
      <xdr:rowOff>109220</xdr:rowOff>
    </xdr:to>
    <xdr:sp macro="" textlink="">
      <xdr:nvSpPr>
        <xdr:cNvPr id="132" name="楕円 131"/>
        <xdr:cNvSpPr/>
      </xdr:nvSpPr>
      <xdr:spPr>
        <a:xfrm>
          <a:off x="86995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55245</xdr:rowOff>
    </xdr:from>
    <xdr:to xmlns:xdr="http://schemas.openxmlformats.org/drawingml/2006/spreadsheetDrawing">
      <xdr:col>50</xdr:col>
      <xdr:colOff>114300</xdr:colOff>
      <xdr:row>40</xdr:row>
      <xdr:rowOff>57785</xdr:rowOff>
    </xdr:to>
    <xdr:cxnSp macro="">
      <xdr:nvCxnSpPr>
        <xdr:cNvPr id="133" name="直線コネクタ 132"/>
        <xdr:cNvCxnSpPr/>
      </xdr:nvCxnSpPr>
      <xdr:spPr>
        <a:xfrm flipV="1">
          <a:off x="8750300" y="69132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9525</xdr:rowOff>
    </xdr:from>
    <xdr:to xmlns:xdr="http://schemas.openxmlformats.org/drawingml/2006/spreadsheetDrawing">
      <xdr:col>41</xdr:col>
      <xdr:colOff>101600</xdr:colOff>
      <xdr:row>40</xdr:row>
      <xdr:rowOff>111125</xdr:rowOff>
    </xdr:to>
    <xdr:sp macro="" textlink="">
      <xdr:nvSpPr>
        <xdr:cNvPr id="134" name="楕円 133"/>
        <xdr:cNvSpPr/>
      </xdr:nvSpPr>
      <xdr:spPr>
        <a:xfrm>
          <a:off x="7810500" y="68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57785</xdr:rowOff>
    </xdr:from>
    <xdr:to xmlns:xdr="http://schemas.openxmlformats.org/drawingml/2006/spreadsheetDrawing">
      <xdr:col>45</xdr:col>
      <xdr:colOff>177800</xdr:colOff>
      <xdr:row>40</xdr:row>
      <xdr:rowOff>60325</xdr:rowOff>
    </xdr:to>
    <xdr:cxnSp macro="">
      <xdr:nvCxnSpPr>
        <xdr:cNvPr id="135" name="直線コネクタ 134"/>
        <xdr:cNvCxnSpPr/>
      </xdr:nvCxnSpPr>
      <xdr:spPr>
        <a:xfrm flipV="1">
          <a:off x="7861300" y="69157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12065</xdr:rowOff>
    </xdr:from>
    <xdr:to xmlns:xdr="http://schemas.openxmlformats.org/drawingml/2006/spreadsheetDrawing">
      <xdr:col>36</xdr:col>
      <xdr:colOff>165100</xdr:colOff>
      <xdr:row>40</xdr:row>
      <xdr:rowOff>113665</xdr:rowOff>
    </xdr:to>
    <xdr:sp macro="" textlink="">
      <xdr:nvSpPr>
        <xdr:cNvPr id="136" name="楕円 135"/>
        <xdr:cNvSpPr/>
      </xdr:nvSpPr>
      <xdr:spPr>
        <a:xfrm>
          <a:off x="6921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60325</xdr:rowOff>
    </xdr:from>
    <xdr:to xmlns:xdr="http://schemas.openxmlformats.org/drawingml/2006/spreadsheetDrawing">
      <xdr:col>41</xdr:col>
      <xdr:colOff>50800</xdr:colOff>
      <xdr:row>40</xdr:row>
      <xdr:rowOff>63500</xdr:rowOff>
    </xdr:to>
    <xdr:cxnSp macro="">
      <xdr:nvCxnSpPr>
        <xdr:cNvPr id="137" name="直線コネクタ 136"/>
        <xdr:cNvCxnSpPr/>
      </xdr:nvCxnSpPr>
      <xdr:spPr>
        <a:xfrm flipV="1">
          <a:off x="6972300" y="69183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107950</xdr:rowOff>
    </xdr:from>
    <xdr:ext cx="534670" cy="259080"/>
    <xdr:sp macro="" textlink="">
      <xdr:nvSpPr>
        <xdr:cNvPr id="138" name="n_1aveValue【道路】&#10;一人当たり延長"/>
        <xdr:cNvSpPr txBox="1"/>
      </xdr:nvSpPr>
      <xdr:spPr>
        <a:xfrm>
          <a:off x="9359265" y="6965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111760</xdr:rowOff>
    </xdr:from>
    <xdr:ext cx="532130" cy="256540"/>
    <xdr:sp macro="" textlink="">
      <xdr:nvSpPr>
        <xdr:cNvPr id="139" name="n_2aveValue【道路】&#10;一人当たり延長"/>
        <xdr:cNvSpPr txBox="1"/>
      </xdr:nvSpPr>
      <xdr:spPr>
        <a:xfrm>
          <a:off x="8482965" y="69697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120650</xdr:rowOff>
    </xdr:from>
    <xdr:ext cx="532130" cy="256540"/>
    <xdr:sp macro="" textlink="">
      <xdr:nvSpPr>
        <xdr:cNvPr id="140" name="n_3aveValue【道路】&#10;一人当たり延長"/>
        <xdr:cNvSpPr txBox="1"/>
      </xdr:nvSpPr>
      <xdr:spPr>
        <a:xfrm>
          <a:off x="7593965" y="69786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133985</xdr:rowOff>
    </xdr:from>
    <xdr:ext cx="532130" cy="256540"/>
    <xdr:sp macro="" textlink="">
      <xdr:nvSpPr>
        <xdr:cNvPr id="141" name="n_4aveValue【道路】&#10;一人当たり延長"/>
        <xdr:cNvSpPr txBox="1"/>
      </xdr:nvSpPr>
      <xdr:spPr>
        <a:xfrm>
          <a:off x="6704965" y="69919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123190</xdr:rowOff>
    </xdr:from>
    <xdr:ext cx="534670" cy="256540"/>
    <xdr:sp macro="" textlink="">
      <xdr:nvSpPr>
        <xdr:cNvPr id="142" name="n_1mainValue【道路】&#10;一人当たり延長"/>
        <xdr:cNvSpPr txBox="1"/>
      </xdr:nvSpPr>
      <xdr:spPr>
        <a:xfrm>
          <a:off x="9359265" y="66382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125095</xdr:rowOff>
    </xdr:from>
    <xdr:ext cx="532130" cy="258445"/>
    <xdr:sp macro="" textlink="">
      <xdr:nvSpPr>
        <xdr:cNvPr id="143" name="n_2mainValue【道路】&#10;一人当たり延長"/>
        <xdr:cNvSpPr txBox="1"/>
      </xdr:nvSpPr>
      <xdr:spPr>
        <a:xfrm>
          <a:off x="8482965" y="66401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127635</xdr:rowOff>
    </xdr:from>
    <xdr:ext cx="532130" cy="259080"/>
    <xdr:sp macro="" textlink="">
      <xdr:nvSpPr>
        <xdr:cNvPr id="144" name="n_3mainValue【道路】&#10;一人当たり延長"/>
        <xdr:cNvSpPr txBox="1"/>
      </xdr:nvSpPr>
      <xdr:spPr>
        <a:xfrm>
          <a:off x="7593965" y="66427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130175</xdr:rowOff>
    </xdr:from>
    <xdr:ext cx="532130" cy="259080"/>
    <xdr:sp macro="" textlink="">
      <xdr:nvSpPr>
        <xdr:cNvPr id="145" name="n_4mainValue【道路】&#10;一人当たり延長"/>
        <xdr:cNvSpPr txBox="1"/>
      </xdr:nvSpPr>
      <xdr:spPr>
        <a:xfrm>
          <a:off x="6704965" y="66452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4" name="テキスト ボックス 153"/>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6" name="テキスト ボックス 155"/>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820" cy="259080"/>
    <xdr:sp macro="" textlink="">
      <xdr:nvSpPr>
        <xdr:cNvPr id="158" name="テキスト ボックス 157"/>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62" name="テキスト ボックス 161"/>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66" name="テキスト ボックス 165"/>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6550" cy="259080"/>
    <xdr:sp macro="" textlink="">
      <xdr:nvSpPr>
        <xdr:cNvPr id="168" name="テキスト ボックス 167"/>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94615</xdr:rowOff>
    </xdr:from>
    <xdr:to xmlns:xdr="http://schemas.openxmlformats.org/drawingml/2006/spreadsheetDrawing">
      <xdr:col>24</xdr:col>
      <xdr:colOff>62865</xdr:colOff>
      <xdr:row>64</xdr:row>
      <xdr:rowOff>6350</xdr:rowOff>
    </xdr:to>
    <xdr:cxnSp macro="">
      <xdr:nvCxnSpPr>
        <xdr:cNvPr id="171" name="直線コネクタ 170"/>
        <xdr:cNvCxnSpPr/>
      </xdr:nvCxnSpPr>
      <xdr:spPr>
        <a:xfrm flipV="1">
          <a:off x="4634865" y="952436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10160</xdr:rowOff>
    </xdr:from>
    <xdr:ext cx="405130" cy="259080"/>
    <xdr:sp macro="" textlink="">
      <xdr:nvSpPr>
        <xdr:cNvPr id="172" name="【橋りょう・トンネル】&#10;有形固定資産減価償却率最小値テキスト"/>
        <xdr:cNvSpPr txBox="1"/>
      </xdr:nvSpPr>
      <xdr:spPr>
        <a:xfrm>
          <a:off x="4673600" y="10982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6350</xdr:rowOff>
    </xdr:from>
    <xdr:to xmlns:xdr="http://schemas.openxmlformats.org/drawingml/2006/spreadsheetDrawing">
      <xdr:col>24</xdr:col>
      <xdr:colOff>152400</xdr:colOff>
      <xdr:row>64</xdr:row>
      <xdr:rowOff>6350</xdr:rowOff>
    </xdr:to>
    <xdr:cxnSp macro="">
      <xdr:nvCxnSpPr>
        <xdr:cNvPr id="173" name="直線コネクタ 172"/>
        <xdr:cNvCxnSpPr/>
      </xdr:nvCxnSpPr>
      <xdr:spPr>
        <a:xfrm>
          <a:off x="4546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41275</xdr:rowOff>
    </xdr:from>
    <xdr:ext cx="340360" cy="256540"/>
    <xdr:sp macro="" textlink="">
      <xdr:nvSpPr>
        <xdr:cNvPr id="174" name="【橋りょう・トンネル】&#10;有形固定資産減価償却率最大値テキスト"/>
        <xdr:cNvSpPr txBox="1"/>
      </xdr:nvSpPr>
      <xdr:spPr>
        <a:xfrm>
          <a:off x="4673600" y="929957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94615</xdr:rowOff>
    </xdr:from>
    <xdr:to xmlns:xdr="http://schemas.openxmlformats.org/drawingml/2006/spreadsheetDrawing">
      <xdr:col>24</xdr:col>
      <xdr:colOff>152400</xdr:colOff>
      <xdr:row>55</xdr:row>
      <xdr:rowOff>94615</xdr:rowOff>
    </xdr:to>
    <xdr:cxnSp macro="">
      <xdr:nvCxnSpPr>
        <xdr:cNvPr id="175" name="直線コネクタ 174"/>
        <xdr:cNvCxnSpPr/>
      </xdr:nvCxnSpPr>
      <xdr:spPr>
        <a:xfrm>
          <a:off x="4546600" y="952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171450</xdr:rowOff>
    </xdr:from>
    <xdr:ext cx="405130" cy="259080"/>
    <xdr:sp macro="" textlink="">
      <xdr:nvSpPr>
        <xdr:cNvPr id="176" name="【橋りょう・トンネル】&#10;有形固定資産減価償却率平均値テキスト"/>
        <xdr:cNvSpPr txBox="1"/>
      </xdr:nvSpPr>
      <xdr:spPr>
        <a:xfrm>
          <a:off x="4673600" y="10287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148590</xdr:rowOff>
    </xdr:from>
    <xdr:to xmlns:xdr="http://schemas.openxmlformats.org/drawingml/2006/spreadsheetDrawing">
      <xdr:col>24</xdr:col>
      <xdr:colOff>114300</xdr:colOff>
      <xdr:row>61</xdr:row>
      <xdr:rowOff>78740</xdr:rowOff>
    </xdr:to>
    <xdr:sp macro="" textlink="">
      <xdr:nvSpPr>
        <xdr:cNvPr id="177" name="フローチャート: 判断 176"/>
        <xdr:cNvSpPr/>
      </xdr:nvSpPr>
      <xdr:spPr>
        <a:xfrm>
          <a:off x="458470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118745</xdr:rowOff>
    </xdr:from>
    <xdr:to xmlns:xdr="http://schemas.openxmlformats.org/drawingml/2006/spreadsheetDrawing">
      <xdr:col>20</xdr:col>
      <xdr:colOff>38100</xdr:colOff>
      <xdr:row>61</xdr:row>
      <xdr:rowOff>48895</xdr:rowOff>
    </xdr:to>
    <xdr:sp macro="" textlink="">
      <xdr:nvSpPr>
        <xdr:cNvPr id="178" name="フローチャート: 判断 177"/>
        <xdr:cNvSpPr/>
      </xdr:nvSpPr>
      <xdr:spPr>
        <a:xfrm>
          <a:off x="37465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111125</xdr:rowOff>
    </xdr:from>
    <xdr:to xmlns:xdr="http://schemas.openxmlformats.org/drawingml/2006/spreadsheetDrawing">
      <xdr:col>15</xdr:col>
      <xdr:colOff>101600</xdr:colOff>
      <xdr:row>61</xdr:row>
      <xdr:rowOff>41275</xdr:rowOff>
    </xdr:to>
    <xdr:sp macro="" textlink="">
      <xdr:nvSpPr>
        <xdr:cNvPr id="179" name="フローチャート: 判断 178"/>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97790</xdr:rowOff>
    </xdr:from>
    <xdr:to xmlns:xdr="http://schemas.openxmlformats.org/drawingml/2006/spreadsheetDrawing">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73025</xdr:rowOff>
    </xdr:from>
    <xdr:to xmlns:xdr="http://schemas.openxmlformats.org/drawingml/2006/spreadsheetDrawing">
      <xdr:col>6</xdr:col>
      <xdr:colOff>38100</xdr:colOff>
      <xdr:row>61</xdr:row>
      <xdr:rowOff>3175</xdr:rowOff>
    </xdr:to>
    <xdr:sp macro="" textlink="">
      <xdr:nvSpPr>
        <xdr:cNvPr id="181" name="フローチャート: 判断 180"/>
        <xdr:cNvSpPr/>
      </xdr:nvSpPr>
      <xdr:spPr>
        <a:xfrm>
          <a:off x="1079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2" name="テキスト ボックス 181"/>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3" name="テキスト ボックス 182"/>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4" name="テキスト ボックス 183"/>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5" name="テキスト ボックス 184"/>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6" name="テキスト ボックス 185"/>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80010</xdr:rowOff>
    </xdr:from>
    <xdr:to xmlns:xdr="http://schemas.openxmlformats.org/drawingml/2006/spreadsheetDrawing">
      <xdr:col>24</xdr:col>
      <xdr:colOff>114300</xdr:colOff>
      <xdr:row>62</xdr:row>
      <xdr:rowOff>10160</xdr:rowOff>
    </xdr:to>
    <xdr:sp macro="" textlink="">
      <xdr:nvSpPr>
        <xdr:cNvPr id="187" name="楕円 186"/>
        <xdr:cNvSpPr/>
      </xdr:nvSpPr>
      <xdr:spPr>
        <a:xfrm>
          <a:off x="45847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58420</xdr:rowOff>
    </xdr:from>
    <xdr:ext cx="405130" cy="259080"/>
    <xdr:sp macro="" textlink="">
      <xdr:nvSpPr>
        <xdr:cNvPr id="188" name="【橋りょう・トンネル】&#10;有形固定資産減価償却率該当値テキスト"/>
        <xdr:cNvSpPr txBox="1"/>
      </xdr:nvSpPr>
      <xdr:spPr>
        <a:xfrm>
          <a:off x="4673600" y="10516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53975</xdr:rowOff>
    </xdr:from>
    <xdr:to xmlns:xdr="http://schemas.openxmlformats.org/drawingml/2006/spreadsheetDrawing">
      <xdr:col>20</xdr:col>
      <xdr:colOff>38100</xdr:colOff>
      <xdr:row>61</xdr:row>
      <xdr:rowOff>155575</xdr:rowOff>
    </xdr:to>
    <xdr:sp macro="" textlink="">
      <xdr:nvSpPr>
        <xdr:cNvPr id="189" name="楕円 188"/>
        <xdr:cNvSpPr/>
      </xdr:nvSpPr>
      <xdr:spPr>
        <a:xfrm>
          <a:off x="3746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104775</xdr:rowOff>
    </xdr:from>
    <xdr:to xmlns:xdr="http://schemas.openxmlformats.org/drawingml/2006/spreadsheetDrawing">
      <xdr:col>24</xdr:col>
      <xdr:colOff>63500</xdr:colOff>
      <xdr:row>61</xdr:row>
      <xdr:rowOff>130810</xdr:rowOff>
    </xdr:to>
    <xdr:cxnSp macro="">
      <xdr:nvCxnSpPr>
        <xdr:cNvPr id="190" name="直線コネクタ 189"/>
        <xdr:cNvCxnSpPr/>
      </xdr:nvCxnSpPr>
      <xdr:spPr>
        <a:xfrm>
          <a:off x="3797300" y="1056322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34290</xdr:rowOff>
    </xdr:from>
    <xdr:to xmlns:xdr="http://schemas.openxmlformats.org/drawingml/2006/spreadsheetDrawing">
      <xdr:col>15</xdr:col>
      <xdr:colOff>101600</xdr:colOff>
      <xdr:row>61</xdr:row>
      <xdr:rowOff>135890</xdr:rowOff>
    </xdr:to>
    <xdr:sp macro="" textlink="">
      <xdr:nvSpPr>
        <xdr:cNvPr id="191" name="楕円 190"/>
        <xdr:cNvSpPr/>
      </xdr:nvSpPr>
      <xdr:spPr>
        <a:xfrm>
          <a:off x="28575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85090</xdr:rowOff>
    </xdr:from>
    <xdr:to xmlns:xdr="http://schemas.openxmlformats.org/drawingml/2006/spreadsheetDrawing">
      <xdr:col>19</xdr:col>
      <xdr:colOff>177800</xdr:colOff>
      <xdr:row>61</xdr:row>
      <xdr:rowOff>104775</xdr:rowOff>
    </xdr:to>
    <xdr:cxnSp macro="">
      <xdr:nvCxnSpPr>
        <xdr:cNvPr id="192" name="直線コネクタ 191"/>
        <xdr:cNvCxnSpPr/>
      </xdr:nvCxnSpPr>
      <xdr:spPr>
        <a:xfrm>
          <a:off x="2908300" y="105435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8255</xdr:rowOff>
    </xdr:from>
    <xdr:to xmlns:xdr="http://schemas.openxmlformats.org/drawingml/2006/spreadsheetDrawing">
      <xdr:col>10</xdr:col>
      <xdr:colOff>165100</xdr:colOff>
      <xdr:row>61</xdr:row>
      <xdr:rowOff>109855</xdr:rowOff>
    </xdr:to>
    <xdr:sp macro="" textlink="">
      <xdr:nvSpPr>
        <xdr:cNvPr id="193" name="楕円 192"/>
        <xdr:cNvSpPr/>
      </xdr:nvSpPr>
      <xdr:spPr>
        <a:xfrm>
          <a:off x="1968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59055</xdr:rowOff>
    </xdr:from>
    <xdr:to xmlns:xdr="http://schemas.openxmlformats.org/drawingml/2006/spreadsheetDrawing">
      <xdr:col>15</xdr:col>
      <xdr:colOff>50800</xdr:colOff>
      <xdr:row>61</xdr:row>
      <xdr:rowOff>85090</xdr:rowOff>
    </xdr:to>
    <xdr:cxnSp macro="">
      <xdr:nvCxnSpPr>
        <xdr:cNvPr id="194" name="直線コネクタ 193"/>
        <xdr:cNvCxnSpPr/>
      </xdr:nvCxnSpPr>
      <xdr:spPr>
        <a:xfrm>
          <a:off x="2019300" y="105175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154940</xdr:rowOff>
    </xdr:from>
    <xdr:to xmlns:xdr="http://schemas.openxmlformats.org/drawingml/2006/spreadsheetDrawing">
      <xdr:col>6</xdr:col>
      <xdr:colOff>38100</xdr:colOff>
      <xdr:row>61</xdr:row>
      <xdr:rowOff>85090</xdr:rowOff>
    </xdr:to>
    <xdr:sp macro="" textlink="">
      <xdr:nvSpPr>
        <xdr:cNvPr id="195" name="楕円 194"/>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34290</xdr:rowOff>
    </xdr:from>
    <xdr:to xmlns:xdr="http://schemas.openxmlformats.org/drawingml/2006/spreadsheetDrawing">
      <xdr:col>10</xdr:col>
      <xdr:colOff>114300</xdr:colOff>
      <xdr:row>61</xdr:row>
      <xdr:rowOff>59055</xdr:rowOff>
    </xdr:to>
    <xdr:cxnSp macro="">
      <xdr:nvCxnSpPr>
        <xdr:cNvPr id="196" name="直線コネクタ 195"/>
        <xdr:cNvCxnSpPr/>
      </xdr:nvCxnSpPr>
      <xdr:spPr>
        <a:xfrm>
          <a:off x="1130300" y="104927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65405</xdr:rowOff>
    </xdr:from>
    <xdr:ext cx="405130" cy="256540"/>
    <xdr:sp macro="" textlink="">
      <xdr:nvSpPr>
        <xdr:cNvPr id="197" name="n_1aveValue【橋りょう・トンネル】&#10;有形固定資産減価償却率"/>
        <xdr:cNvSpPr txBox="1"/>
      </xdr:nvSpPr>
      <xdr:spPr>
        <a:xfrm>
          <a:off x="3582035" y="101809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57785</xdr:rowOff>
    </xdr:from>
    <xdr:ext cx="402590" cy="259080"/>
    <xdr:sp macro="" textlink="">
      <xdr:nvSpPr>
        <xdr:cNvPr id="198" name="n_2aveValue【橋りょう・トンネル】&#10;有形固定資産減価償却率"/>
        <xdr:cNvSpPr txBox="1"/>
      </xdr:nvSpPr>
      <xdr:spPr>
        <a:xfrm>
          <a:off x="2705735" y="10173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44450</xdr:rowOff>
    </xdr:from>
    <xdr:ext cx="402590" cy="259080"/>
    <xdr:sp macro="" textlink="">
      <xdr:nvSpPr>
        <xdr:cNvPr id="199" name="n_3aveValue【橋りょう・トンネル】&#10;有形固定資産減価償却率"/>
        <xdr:cNvSpPr txBox="1"/>
      </xdr:nvSpPr>
      <xdr:spPr>
        <a:xfrm>
          <a:off x="1816735" y="10160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19685</xdr:rowOff>
    </xdr:from>
    <xdr:ext cx="402590" cy="256540"/>
    <xdr:sp macro="" textlink="">
      <xdr:nvSpPr>
        <xdr:cNvPr id="200" name="n_4aveValue【橋りょう・トンネル】&#10;有形固定資産減価償却率"/>
        <xdr:cNvSpPr txBox="1"/>
      </xdr:nvSpPr>
      <xdr:spPr>
        <a:xfrm>
          <a:off x="927735" y="101352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146685</xdr:rowOff>
    </xdr:from>
    <xdr:ext cx="405130" cy="256540"/>
    <xdr:sp macro="" textlink="">
      <xdr:nvSpPr>
        <xdr:cNvPr id="201" name="n_1mainValue【橋りょう・トンネル】&#10;有形固定資産減価償却率"/>
        <xdr:cNvSpPr txBox="1"/>
      </xdr:nvSpPr>
      <xdr:spPr>
        <a:xfrm>
          <a:off x="3582035" y="106051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127000</xdr:rowOff>
    </xdr:from>
    <xdr:ext cx="402590" cy="259080"/>
    <xdr:sp macro="" textlink="">
      <xdr:nvSpPr>
        <xdr:cNvPr id="202" name="n_2mainValue【橋りょう・トンネル】&#10;有形固定資産減価償却率"/>
        <xdr:cNvSpPr txBox="1"/>
      </xdr:nvSpPr>
      <xdr:spPr>
        <a:xfrm>
          <a:off x="2705735" y="105854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100965</xdr:rowOff>
    </xdr:from>
    <xdr:ext cx="402590" cy="256540"/>
    <xdr:sp macro="" textlink="">
      <xdr:nvSpPr>
        <xdr:cNvPr id="203" name="n_3mainValue【橋りょう・トンネル】&#10;有形固定資産減価償却率"/>
        <xdr:cNvSpPr txBox="1"/>
      </xdr:nvSpPr>
      <xdr:spPr>
        <a:xfrm>
          <a:off x="1816735" y="105594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76200</xdr:rowOff>
    </xdr:from>
    <xdr:ext cx="402590" cy="256540"/>
    <xdr:sp macro="" textlink="">
      <xdr:nvSpPr>
        <xdr:cNvPr id="204" name="n_4mainValue【橋りょう・トンネル】&#10;有形固定資産減価償却率"/>
        <xdr:cNvSpPr txBox="1"/>
      </xdr:nvSpPr>
      <xdr:spPr>
        <a:xfrm>
          <a:off x="927735" y="105346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3" name="テキスト ボックス 212"/>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6380" cy="259080"/>
    <xdr:sp macro="" textlink="">
      <xdr:nvSpPr>
        <xdr:cNvPr id="216" name="テキスト ボックス 215"/>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090" cy="259080"/>
    <xdr:sp macro="" textlink="">
      <xdr:nvSpPr>
        <xdr:cNvPr id="218" name="テキスト ボックス 217"/>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3260" cy="256540"/>
    <xdr:sp macro="" textlink="">
      <xdr:nvSpPr>
        <xdr:cNvPr id="220" name="テキスト ボックス 219"/>
        <xdr:cNvSpPr txBox="1"/>
      </xdr:nvSpPr>
      <xdr:spPr>
        <a:xfrm>
          <a:off x="5918200" y="10144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3260" cy="259080"/>
    <xdr:sp macro="" textlink="">
      <xdr:nvSpPr>
        <xdr:cNvPr id="222" name="テキスト ボックス 221"/>
        <xdr:cNvSpPr txBox="1"/>
      </xdr:nvSpPr>
      <xdr:spPr>
        <a:xfrm>
          <a:off x="5918200" y="976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260" cy="259080"/>
    <xdr:sp macro="" textlink="">
      <xdr:nvSpPr>
        <xdr:cNvPr id="224" name="テキスト ボックス 223"/>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26" name="テキスト ボックス 225"/>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160020</xdr:rowOff>
    </xdr:from>
    <xdr:to xmlns:xdr="http://schemas.openxmlformats.org/drawingml/2006/spreadsheetDrawing">
      <xdr:col>54</xdr:col>
      <xdr:colOff>189865</xdr:colOff>
      <xdr:row>64</xdr:row>
      <xdr:rowOff>67945</xdr:rowOff>
    </xdr:to>
    <xdr:cxnSp macro="">
      <xdr:nvCxnSpPr>
        <xdr:cNvPr id="228" name="直線コネクタ 227"/>
        <xdr:cNvCxnSpPr/>
      </xdr:nvCxnSpPr>
      <xdr:spPr>
        <a:xfrm flipV="1">
          <a:off x="10476865" y="976122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71755</xdr:rowOff>
    </xdr:from>
    <xdr:ext cx="534670" cy="259080"/>
    <xdr:sp macro="" textlink="">
      <xdr:nvSpPr>
        <xdr:cNvPr id="229" name="【橋りょう・トンネル】&#10;一人当たり有形固定資産（償却資産）額最小値テキスト"/>
        <xdr:cNvSpPr txBox="1"/>
      </xdr:nvSpPr>
      <xdr:spPr>
        <a:xfrm>
          <a:off x="10515600" y="11044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67945</xdr:rowOff>
    </xdr:from>
    <xdr:to xmlns:xdr="http://schemas.openxmlformats.org/drawingml/2006/spreadsheetDrawing">
      <xdr:col>55</xdr:col>
      <xdr:colOff>88900</xdr:colOff>
      <xdr:row>64</xdr:row>
      <xdr:rowOff>67945</xdr:rowOff>
    </xdr:to>
    <xdr:cxnSp macro="">
      <xdr:nvCxnSpPr>
        <xdr:cNvPr id="230" name="直線コネクタ 229"/>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106680</xdr:rowOff>
    </xdr:from>
    <xdr:ext cx="690245" cy="259080"/>
    <xdr:sp macro="" textlink="">
      <xdr:nvSpPr>
        <xdr:cNvPr id="231" name="【橋りょう・トンネル】&#10;一人当たり有形固定資産（償却資産）額最大値テキスト"/>
        <xdr:cNvSpPr txBox="1"/>
      </xdr:nvSpPr>
      <xdr:spPr>
        <a:xfrm>
          <a:off x="10515600" y="95364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160020</xdr:rowOff>
    </xdr:from>
    <xdr:to xmlns:xdr="http://schemas.openxmlformats.org/drawingml/2006/spreadsheetDrawing">
      <xdr:col>55</xdr:col>
      <xdr:colOff>88900</xdr:colOff>
      <xdr:row>56</xdr:row>
      <xdr:rowOff>160020</xdr:rowOff>
    </xdr:to>
    <xdr:cxnSp macro="">
      <xdr:nvCxnSpPr>
        <xdr:cNvPr id="232" name="直線コネクタ 231"/>
        <xdr:cNvCxnSpPr/>
      </xdr:nvCxnSpPr>
      <xdr:spPr>
        <a:xfrm>
          <a:off x="10388600" y="976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57150</xdr:rowOff>
    </xdr:from>
    <xdr:ext cx="598805" cy="259080"/>
    <xdr:sp macro="" textlink="">
      <xdr:nvSpPr>
        <xdr:cNvPr id="233" name="【橋りょう・トンネル】&#10;一人当たり有形固定資産（償却資産）額平均値テキスト"/>
        <xdr:cNvSpPr txBox="1"/>
      </xdr:nvSpPr>
      <xdr:spPr>
        <a:xfrm>
          <a:off x="10515600" y="10687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78740</xdr:rowOff>
    </xdr:from>
    <xdr:to xmlns:xdr="http://schemas.openxmlformats.org/drawingml/2006/spreadsheetDrawing">
      <xdr:col>55</xdr:col>
      <xdr:colOff>50800</xdr:colOff>
      <xdr:row>63</xdr:row>
      <xdr:rowOff>8890</xdr:rowOff>
    </xdr:to>
    <xdr:sp macro="" textlink="">
      <xdr:nvSpPr>
        <xdr:cNvPr id="234" name="フローチャート: 判断 233"/>
        <xdr:cNvSpPr/>
      </xdr:nvSpPr>
      <xdr:spPr>
        <a:xfrm>
          <a:off x="10426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91440</xdr:rowOff>
    </xdr:from>
    <xdr:to xmlns:xdr="http://schemas.openxmlformats.org/drawingml/2006/spreadsheetDrawing">
      <xdr:col>50</xdr:col>
      <xdr:colOff>165100</xdr:colOff>
      <xdr:row>63</xdr:row>
      <xdr:rowOff>21590</xdr:rowOff>
    </xdr:to>
    <xdr:sp macro="" textlink="">
      <xdr:nvSpPr>
        <xdr:cNvPr id="235" name="フローチャート: 判断 234"/>
        <xdr:cNvSpPr/>
      </xdr:nvSpPr>
      <xdr:spPr>
        <a:xfrm>
          <a:off x="9588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90805</xdr:rowOff>
    </xdr:from>
    <xdr:to xmlns:xdr="http://schemas.openxmlformats.org/drawingml/2006/spreadsheetDrawing">
      <xdr:col>46</xdr:col>
      <xdr:colOff>38100</xdr:colOff>
      <xdr:row>63</xdr:row>
      <xdr:rowOff>20955</xdr:rowOff>
    </xdr:to>
    <xdr:sp macro="" textlink="">
      <xdr:nvSpPr>
        <xdr:cNvPr id="236" name="フローチャート: 判断 235"/>
        <xdr:cNvSpPr/>
      </xdr:nvSpPr>
      <xdr:spPr>
        <a:xfrm>
          <a:off x="8699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93980</xdr:rowOff>
    </xdr:from>
    <xdr:to xmlns:xdr="http://schemas.openxmlformats.org/drawingml/2006/spreadsheetDrawing">
      <xdr:col>41</xdr:col>
      <xdr:colOff>101600</xdr:colOff>
      <xdr:row>63</xdr:row>
      <xdr:rowOff>24130</xdr:rowOff>
    </xdr:to>
    <xdr:sp macro="" textlink="">
      <xdr:nvSpPr>
        <xdr:cNvPr id="237" name="フローチャート: 判断 236"/>
        <xdr:cNvSpPr/>
      </xdr:nvSpPr>
      <xdr:spPr>
        <a:xfrm>
          <a:off x="7810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98425</xdr:rowOff>
    </xdr:from>
    <xdr:to xmlns:xdr="http://schemas.openxmlformats.org/drawingml/2006/spreadsheetDrawing">
      <xdr:col>36</xdr:col>
      <xdr:colOff>165100</xdr:colOff>
      <xdr:row>63</xdr:row>
      <xdr:rowOff>29210</xdr:rowOff>
    </xdr:to>
    <xdr:sp macro="" textlink="">
      <xdr:nvSpPr>
        <xdr:cNvPr id="238" name="フローチャート: 判断 237"/>
        <xdr:cNvSpPr/>
      </xdr:nvSpPr>
      <xdr:spPr>
        <a:xfrm>
          <a:off x="6921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39" name="テキスト ボックス 238"/>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0" name="テキスト ボックス 239"/>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1" name="テキスト ボックス 240"/>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2" name="テキスト ボックス 241"/>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3" name="テキスト ボックス 242"/>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88265</xdr:rowOff>
    </xdr:from>
    <xdr:to xmlns:xdr="http://schemas.openxmlformats.org/drawingml/2006/spreadsheetDrawing">
      <xdr:col>55</xdr:col>
      <xdr:colOff>50800</xdr:colOff>
      <xdr:row>61</xdr:row>
      <xdr:rowOff>18415</xdr:rowOff>
    </xdr:to>
    <xdr:sp macro="" textlink="">
      <xdr:nvSpPr>
        <xdr:cNvPr id="244" name="楕円 243"/>
        <xdr:cNvSpPr/>
      </xdr:nvSpPr>
      <xdr:spPr>
        <a:xfrm>
          <a:off x="10426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111125</xdr:rowOff>
    </xdr:from>
    <xdr:ext cx="598805" cy="256540"/>
    <xdr:sp macro="" textlink="">
      <xdr:nvSpPr>
        <xdr:cNvPr id="245" name="【橋りょう・トンネル】&#10;一人当たり有形固定資産（償却資産）額該当値テキスト"/>
        <xdr:cNvSpPr txBox="1"/>
      </xdr:nvSpPr>
      <xdr:spPr>
        <a:xfrm>
          <a:off x="10515600" y="102266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97790</xdr:rowOff>
    </xdr:from>
    <xdr:to xmlns:xdr="http://schemas.openxmlformats.org/drawingml/2006/spreadsheetDrawing">
      <xdr:col>50</xdr:col>
      <xdr:colOff>165100</xdr:colOff>
      <xdr:row>61</xdr:row>
      <xdr:rowOff>27940</xdr:rowOff>
    </xdr:to>
    <xdr:sp macro="" textlink="">
      <xdr:nvSpPr>
        <xdr:cNvPr id="246" name="楕円 245"/>
        <xdr:cNvSpPr/>
      </xdr:nvSpPr>
      <xdr:spPr>
        <a:xfrm>
          <a:off x="958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139065</xdr:rowOff>
    </xdr:from>
    <xdr:to xmlns:xdr="http://schemas.openxmlformats.org/drawingml/2006/spreadsheetDrawing">
      <xdr:col>55</xdr:col>
      <xdr:colOff>0</xdr:colOff>
      <xdr:row>60</xdr:row>
      <xdr:rowOff>148590</xdr:rowOff>
    </xdr:to>
    <xdr:cxnSp macro="">
      <xdr:nvCxnSpPr>
        <xdr:cNvPr id="247" name="直線コネクタ 246"/>
        <xdr:cNvCxnSpPr/>
      </xdr:nvCxnSpPr>
      <xdr:spPr>
        <a:xfrm flipV="1">
          <a:off x="9639300" y="104260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106680</xdr:rowOff>
    </xdr:from>
    <xdr:to xmlns:xdr="http://schemas.openxmlformats.org/drawingml/2006/spreadsheetDrawing">
      <xdr:col>46</xdr:col>
      <xdr:colOff>38100</xdr:colOff>
      <xdr:row>61</xdr:row>
      <xdr:rowOff>36830</xdr:rowOff>
    </xdr:to>
    <xdr:sp macro="" textlink="">
      <xdr:nvSpPr>
        <xdr:cNvPr id="248" name="楕円 247"/>
        <xdr:cNvSpPr/>
      </xdr:nvSpPr>
      <xdr:spPr>
        <a:xfrm>
          <a:off x="86995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148590</xdr:rowOff>
    </xdr:from>
    <xdr:to xmlns:xdr="http://schemas.openxmlformats.org/drawingml/2006/spreadsheetDrawing">
      <xdr:col>50</xdr:col>
      <xdr:colOff>114300</xdr:colOff>
      <xdr:row>60</xdr:row>
      <xdr:rowOff>157480</xdr:rowOff>
    </xdr:to>
    <xdr:cxnSp macro="">
      <xdr:nvCxnSpPr>
        <xdr:cNvPr id="249" name="直線コネクタ 248"/>
        <xdr:cNvCxnSpPr/>
      </xdr:nvCxnSpPr>
      <xdr:spPr>
        <a:xfrm flipV="1">
          <a:off x="8750300" y="104355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113665</xdr:rowOff>
    </xdr:from>
    <xdr:to xmlns:xdr="http://schemas.openxmlformats.org/drawingml/2006/spreadsheetDrawing">
      <xdr:col>41</xdr:col>
      <xdr:colOff>101600</xdr:colOff>
      <xdr:row>61</xdr:row>
      <xdr:rowOff>43815</xdr:rowOff>
    </xdr:to>
    <xdr:sp macro="" textlink="">
      <xdr:nvSpPr>
        <xdr:cNvPr id="250" name="楕円 249"/>
        <xdr:cNvSpPr/>
      </xdr:nvSpPr>
      <xdr:spPr>
        <a:xfrm>
          <a:off x="7810500" y="104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157480</xdr:rowOff>
    </xdr:from>
    <xdr:to xmlns:xdr="http://schemas.openxmlformats.org/drawingml/2006/spreadsheetDrawing">
      <xdr:col>45</xdr:col>
      <xdr:colOff>177800</xdr:colOff>
      <xdr:row>60</xdr:row>
      <xdr:rowOff>164465</xdr:rowOff>
    </xdr:to>
    <xdr:cxnSp macro="">
      <xdr:nvCxnSpPr>
        <xdr:cNvPr id="251" name="直線コネクタ 250"/>
        <xdr:cNvCxnSpPr/>
      </xdr:nvCxnSpPr>
      <xdr:spPr>
        <a:xfrm flipV="1">
          <a:off x="7861300" y="104444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122555</xdr:rowOff>
    </xdr:from>
    <xdr:to xmlns:xdr="http://schemas.openxmlformats.org/drawingml/2006/spreadsheetDrawing">
      <xdr:col>36</xdr:col>
      <xdr:colOff>165100</xdr:colOff>
      <xdr:row>61</xdr:row>
      <xdr:rowOff>52705</xdr:rowOff>
    </xdr:to>
    <xdr:sp macro="" textlink="">
      <xdr:nvSpPr>
        <xdr:cNvPr id="252" name="楕円 251"/>
        <xdr:cNvSpPr/>
      </xdr:nvSpPr>
      <xdr:spPr>
        <a:xfrm>
          <a:off x="6921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164465</xdr:rowOff>
    </xdr:from>
    <xdr:to xmlns:xdr="http://schemas.openxmlformats.org/drawingml/2006/spreadsheetDrawing">
      <xdr:col>41</xdr:col>
      <xdr:colOff>50800</xdr:colOff>
      <xdr:row>61</xdr:row>
      <xdr:rowOff>1905</xdr:rowOff>
    </xdr:to>
    <xdr:cxnSp macro="">
      <xdr:nvCxnSpPr>
        <xdr:cNvPr id="253" name="直線コネクタ 252"/>
        <xdr:cNvCxnSpPr/>
      </xdr:nvCxnSpPr>
      <xdr:spPr>
        <a:xfrm flipV="1">
          <a:off x="6972300" y="104514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12700</xdr:rowOff>
    </xdr:from>
    <xdr:ext cx="596265" cy="259080"/>
    <xdr:sp macro="" textlink="">
      <xdr:nvSpPr>
        <xdr:cNvPr id="254" name="n_1aveValue【橋りょう・トンネル】&#10;一人当たり有形固定資産（償却資産）額"/>
        <xdr:cNvSpPr txBox="1"/>
      </xdr:nvSpPr>
      <xdr:spPr>
        <a:xfrm>
          <a:off x="9326880" y="108140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12065</xdr:rowOff>
    </xdr:from>
    <xdr:ext cx="596265" cy="259080"/>
    <xdr:sp macro="" textlink="">
      <xdr:nvSpPr>
        <xdr:cNvPr id="255" name="n_2aveValue【橋りょう・トンネル】&#10;一人当たり有形固定資産（償却資産）額"/>
        <xdr:cNvSpPr txBox="1"/>
      </xdr:nvSpPr>
      <xdr:spPr>
        <a:xfrm>
          <a:off x="8450580" y="108134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15240</xdr:rowOff>
    </xdr:from>
    <xdr:ext cx="596265" cy="259080"/>
    <xdr:sp macro="" textlink="">
      <xdr:nvSpPr>
        <xdr:cNvPr id="256" name="n_3aveValue【橋りょう・トンネル】&#10;一人当たり有形固定資産（償却資産）額"/>
        <xdr:cNvSpPr txBox="1"/>
      </xdr:nvSpPr>
      <xdr:spPr>
        <a:xfrm>
          <a:off x="7561580" y="108165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19685</xdr:rowOff>
    </xdr:from>
    <xdr:ext cx="596265" cy="256540"/>
    <xdr:sp macro="" textlink="">
      <xdr:nvSpPr>
        <xdr:cNvPr id="257" name="n_4aveValue【橋りょう・トンネル】&#10;一人当たり有形固定資産（償却資産）額"/>
        <xdr:cNvSpPr txBox="1"/>
      </xdr:nvSpPr>
      <xdr:spPr>
        <a:xfrm>
          <a:off x="6672580" y="108210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44450</xdr:rowOff>
    </xdr:from>
    <xdr:ext cx="596265" cy="259080"/>
    <xdr:sp macro="" textlink="">
      <xdr:nvSpPr>
        <xdr:cNvPr id="258" name="n_1mainValue【橋りょう・トンネル】&#10;一人当たり有形固定資産（償却資産）額"/>
        <xdr:cNvSpPr txBox="1"/>
      </xdr:nvSpPr>
      <xdr:spPr>
        <a:xfrm>
          <a:off x="9326880" y="101600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805,150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53340</xdr:rowOff>
    </xdr:from>
    <xdr:ext cx="596265" cy="256540"/>
    <xdr:sp macro="" textlink="">
      <xdr:nvSpPr>
        <xdr:cNvPr id="259" name="n_2mainValue【橋りょう・トンネル】&#10;一人当たり有形固定資産（償却資産）額"/>
        <xdr:cNvSpPr txBox="1"/>
      </xdr:nvSpPr>
      <xdr:spPr>
        <a:xfrm>
          <a:off x="8450580" y="101688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793,495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60325</xdr:rowOff>
    </xdr:from>
    <xdr:ext cx="596265" cy="259080"/>
    <xdr:sp macro="" textlink="">
      <xdr:nvSpPr>
        <xdr:cNvPr id="260" name="n_3mainValue【橋りょう・トンネル】&#10;一人当たり有形固定資産（償却資産）額"/>
        <xdr:cNvSpPr txBox="1"/>
      </xdr:nvSpPr>
      <xdr:spPr>
        <a:xfrm>
          <a:off x="7561580" y="101758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783,923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69850</xdr:rowOff>
    </xdr:from>
    <xdr:ext cx="596265" cy="259080"/>
    <xdr:sp macro="" textlink="">
      <xdr:nvSpPr>
        <xdr:cNvPr id="261" name="n_4mainValue【橋りょう・トンネル】&#10;一人当たり有形固定資産（償却資産）額"/>
        <xdr:cNvSpPr txBox="1"/>
      </xdr:nvSpPr>
      <xdr:spPr>
        <a:xfrm>
          <a:off x="6672580" y="101854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0" name="テキスト ボックス 269"/>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2" name="テキスト ボックス 271"/>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820" cy="256540"/>
    <xdr:sp macro="" textlink="">
      <xdr:nvSpPr>
        <xdr:cNvPr id="274" name="テキスト ボックス 273"/>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80" name="テキスト ボックス 279"/>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6550" cy="259080"/>
    <xdr:sp macro="" textlink="">
      <xdr:nvSpPr>
        <xdr:cNvPr id="284" name="テキスト ボックス 283"/>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53340</xdr:rowOff>
    </xdr:from>
    <xdr:to xmlns:xdr="http://schemas.openxmlformats.org/drawingml/2006/spreadsheetDrawing">
      <xdr:col>24</xdr:col>
      <xdr:colOff>62865</xdr:colOff>
      <xdr:row>86</xdr:row>
      <xdr:rowOff>114300</xdr:rowOff>
    </xdr:to>
    <xdr:cxnSp macro="">
      <xdr:nvCxnSpPr>
        <xdr:cNvPr id="286" name="直線コネクタ 285"/>
        <xdr:cNvCxnSpPr/>
      </xdr:nvCxnSpPr>
      <xdr:spPr>
        <a:xfrm flipV="1">
          <a:off x="4634865" y="134264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7"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8" name="直線コネクタ 287"/>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5130" cy="259080"/>
    <xdr:sp macro="" textlink="">
      <xdr:nvSpPr>
        <xdr:cNvPr id="289" name="【公営住宅】&#10;有形固定資産減価償却率最大値テキスト"/>
        <xdr:cNvSpPr txBox="1"/>
      </xdr:nvSpPr>
      <xdr:spPr>
        <a:xfrm>
          <a:off x="467360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53340</xdr:rowOff>
    </xdr:from>
    <xdr:to xmlns:xdr="http://schemas.openxmlformats.org/drawingml/2006/spreadsheetDrawing">
      <xdr:col>24</xdr:col>
      <xdr:colOff>152400</xdr:colOff>
      <xdr:row>78</xdr:row>
      <xdr:rowOff>53340</xdr:rowOff>
    </xdr:to>
    <xdr:cxnSp macro="">
      <xdr:nvCxnSpPr>
        <xdr:cNvPr id="290" name="直線コネクタ 289"/>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129540</xdr:rowOff>
    </xdr:from>
    <xdr:ext cx="405130" cy="259080"/>
    <xdr:sp macro="" textlink="">
      <xdr:nvSpPr>
        <xdr:cNvPr id="291" name="【公営住宅】&#10;有形固定資産減価償却率平均値テキスト"/>
        <xdr:cNvSpPr txBox="1"/>
      </xdr:nvSpPr>
      <xdr:spPr>
        <a:xfrm>
          <a:off x="4673600" y="14188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151130</xdr:rowOff>
    </xdr:from>
    <xdr:to xmlns:xdr="http://schemas.openxmlformats.org/drawingml/2006/spreadsheetDrawing">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141605</xdr:rowOff>
    </xdr:from>
    <xdr:to xmlns:xdr="http://schemas.openxmlformats.org/drawingml/2006/spreadsheetDrawing">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128270</xdr:rowOff>
    </xdr:from>
    <xdr:to xmlns:xdr="http://schemas.openxmlformats.org/drawingml/2006/spreadsheetDrawing">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105410</xdr:rowOff>
    </xdr:from>
    <xdr:to xmlns:xdr="http://schemas.openxmlformats.org/drawingml/2006/spreadsheetDrawing">
      <xdr:col>10</xdr:col>
      <xdr:colOff>165100</xdr:colOff>
      <xdr:row>83</xdr:row>
      <xdr:rowOff>35560</xdr:rowOff>
    </xdr:to>
    <xdr:sp macro="" textlink="">
      <xdr:nvSpPr>
        <xdr:cNvPr id="295" name="フローチャート: 判断 294"/>
        <xdr:cNvSpPr/>
      </xdr:nvSpPr>
      <xdr:spPr>
        <a:xfrm>
          <a:off x="1968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82550</xdr:rowOff>
    </xdr:from>
    <xdr:to xmlns:xdr="http://schemas.openxmlformats.org/drawingml/2006/spreadsheetDrawing">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88265</xdr:rowOff>
    </xdr:from>
    <xdr:to xmlns:xdr="http://schemas.openxmlformats.org/drawingml/2006/spreadsheetDrawing">
      <xdr:col>24</xdr:col>
      <xdr:colOff>114300</xdr:colOff>
      <xdr:row>81</xdr:row>
      <xdr:rowOff>18415</xdr:rowOff>
    </xdr:to>
    <xdr:sp macro="" textlink="">
      <xdr:nvSpPr>
        <xdr:cNvPr id="302" name="楕円 301"/>
        <xdr:cNvSpPr/>
      </xdr:nvSpPr>
      <xdr:spPr>
        <a:xfrm>
          <a:off x="4584700" y="138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111125</xdr:rowOff>
    </xdr:from>
    <xdr:ext cx="405130" cy="256540"/>
    <xdr:sp macro="" textlink="">
      <xdr:nvSpPr>
        <xdr:cNvPr id="303" name="【公営住宅】&#10;有形固定資産減価償却率該当値テキスト"/>
        <xdr:cNvSpPr txBox="1"/>
      </xdr:nvSpPr>
      <xdr:spPr>
        <a:xfrm>
          <a:off x="4673600" y="136556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61595</xdr:rowOff>
    </xdr:from>
    <xdr:to xmlns:xdr="http://schemas.openxmlformats.org/drawingml/2006/spreadsheetDrawing">
      <xdr:col>20</xdr:col>
      <xdr:colOff>38100</xdr:colOff>
      <xdr:row>80</xdr:row>
      <xdr:rowOff>163195</xdr:rowOff>
    </xdr:to>
    <xdr:sp macro="" textlink="">
      <xdr:nvSpPr>
        <xdr:cNvPr id="304" name="楕円 303"/>
        <xdr:cNvSpPr/>
      </xdr:nvSpPr>
      <xdr:spPr>
        <a:xfrm>
          <a:off x="3746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112395</xdr:rowOff>
    </xdr:from>
    <xdr:to xmlns:xdr="http://schemas.openxmlformats.org/drawingml/2006/spreadsheetDrawing">
      <xdr:col>24</xdr:col>
      <xdr:colOff>63500</xdr:colOff>
      <xdr:row>80</xdr:row>
      <xdr:rowOff>139065</xdr:rowOff>
    </xdr:to>
    <xdr:cxnSp macro="">
      <xdr:nvCxnSpPr>
        <xdr:cNvPr id="305" name="直線コネクタ 304"/>
        <xdr:cNvCxnSpPr/>
      </xdr:nvCxnSpPr>
      <xdr:spPr>
        <a:xfrm>
          <a:off x="3797300" y="1382839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160655</xdr:rowOff>
    </xdr:from>
    <xdr:to xmlns:xdr="http://schemas.openxmlformats.org/drawingml/2006/spreadsheetDrawing">
      <xdr:col>15</xdr:col>
      <xdr:colOff>101600</xdr:colOff>
      <xdr:row>81</xdr:row>
      <xdr:rowOff>90805</xdr:rowOff>
    </xdr:to>
    <xdr:sp macro="" textlink="">
      <xdr:nvSpPr>
        <xdr:cNvPr id="306" name="楕円 305"/>
        <xdr:cNvSpPr/>
      </xdr:nvSpPr>
      <xdr:spPr>
        <a:xfrm>
          <a:off x="2857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112395</xdr:rowOff>
    </xdr:from>
    <xdr:to xmlns:xdr="http://schemas.openxmlformats.org/drawingml/2006/spreadsheetDrawing">
      <xdr:col>19</xdr:col>
      <xdr:colOff>177800</xdr:colOff>
      <xdr:row>81</xdr:row>
      <xdr:rowOff>40640</xdr:rowOff>
    </xdr:to>
    <xdr:cxnSp macro="">
      <xdr:nvCxnSpPr>
        <xdr:cNvPr id="307" name="直線コネクタ 306"/>
        <xdr:cNvCxnSpPr/>
      </xdr:nvCxnSpPr>
      <xdr:spPr>
        <a:xfrm flipV="1">
          <a:off x="2908300" y="1382839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147320</xdr:rowOff>
    </xdr:from>
    <xdr:to xmlns:xdr="http://schemas.openxmlformats.org/drawingml/2006/spreadsheetDrawing">
      <xdr:col>10</xdr:col>
      <xdr:colOff>165100</xdr:colOff>
      <xdr:row>81</xdr:row>
      <xdr:rowOff>77470</xdr:rowOff>
    </xdr:to>
    <xdr:sp macro="" textlink="">
      <xdr:nvSpPr>
        <xdr:cNvPr id="308" name="楕円 307"/>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26670</xdr:rowOff>
    </xdr:from>
    <xdr:to xmlns:xdr="http://schemas.openxmlformats.org/drawingml/2006/spreadsheetDrawing">
      <xdr:col>15</xdr:col>
      <xdr:colOff>50800</xdr:colOff>
      <xdr:row>81</xdr:row>
      <xdr:rowOff>40640</xdr:rowOff>
    </xdr:to>
    <xdr:cxnSp macro="">
      <xdr:nvCxnSpPr>
        <xdr:cNvPr id="309" name="直線コネクタ 308"/>
        <xdr:cNvCxnSpPr/>
      </xdr:nvCxnSpPr>
      <xdr:spPr>
        <a:xfrm>
          <a:off x="2019300" y="139141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143510</xdr:rowOff>
    </xdr:from>
    <xdr:to xmlns:xdr="http://schemas.openxmlformats.org/drawingml/2006/spreadsheetDrawing">
      <xdr:col>6</xdr:col>
      <xdr:colOff>38100</xdr:colOff>
      <xdr:row>81</xdr:row>
      <xdr:rowOff>73660</xdr:rowOff>
    </xdr:to>
    <xdr:sp macro="" textlink="">
      <xdr:nvSpPr>
        <xdr:cNvPr id="310" name="楕円 309"/>
        <xdr:cNvSpPr/>
      </xdr:nvSpPr>
      <xdr:spPr>
        <a:xfrm>
          <a:off x="1079500" y="138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22860</xdr:rowOff>
    </xdr:from>
    <xdr:to xmlns:xdr="http://schemas.openxmlformats.org/drawingml/2006/spreadsheetDrawing">
      <xdr:col>10</xdr:col>
      <xdr:colOff>114300</xdr:colOff>
      <xdr:row>81</xdr:row>
      <xdr:rowOff>26670</xdr:rowOff>
    </xdr:to>
    <xdr:cxnSp macro="">
      <xdr:nvCxnSpPr>
        <xdr:cNvPr id="311" name="直線コネクタ 310"/>
        <xdr:cNvCxnSpPr/>
      </xdr:nvCxnSpPr>
      <xdr:spPr>
        <a:xfrm>
          <a:off x="1130300" y="13910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63500</xdr:rowOff>
    </xdr:from>
    <xdr:ext cx="405130" cy="256540"/>
    <xdr:sp macro="" textlink="">
      <xdr:nvSpPr>
        <xdr:cNvPr id="312" name="n_1aveValue【公営住宅】&#10;有形固定資産減価償却率"/>
        <xdr:cNvSpPr txBox="1"/>
      </xdr:nvSpPr>
      <xdr:spPr>
        <a:xfrm>
          <a:off x="3582035" y="142938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49530</xdr:rowOff>
    </xdr:from>
    <xdr:ext cx="402590" cy="259080"/>
    <xdr:sp macro="" textlink="">
      <xdr:nvSpPr>
        <xdr:cNvPr id="313" name="n_2aveValue【公営住宅】&#10;有形固定資産減価償却率"/>
        <xdr:cNvSpPr txBox="1"/>
      </xdr:nvSpPr>
      <xdr:spPr>
        <a:xfrm>
          <a:off x="2705735" y="142798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26670</xdr:rowOff>
    </xdr:from>
    <xdr:ext cx="402590" cy="259080"/>
    <xdr:sp macro="" textlink="">
      <xdr:nvSpPr>
        <xdr:cNvPr id="314" name="n_3aveValue【公営住宅】&#10;有形固定資産減価償却率"/>
        <xdr:cNvSpPr txBox="1"/>
      </xdr:nvSpPr>
      <xdr:spPr>
        <a:xfrm>
          <a:off x="1816735" y="14257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3810</xdr:rowOff>
    </xdr:from>
    <xdr:ext cx="402590" cy="259080"/>
    <xdr:sp macro="" textlink="">
      <xdr:nvSpPr>
        <xdr:cNvPr id="315" name="n_4aveValue【公営住宅】&#10;有形固定資産減価償却率"/>
        <xdr:cNvSpPr txBox="1"/>
      </xdr:nvSpPr>
      <xdr:spPr>
        <a:xfrm>
          <a:off x="927735" y="14234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8255</xdr:rowOff>
    </xdr:from>
    <xdr:ext cx="405130" cy="256540"/>
    <xdr:sp macro="" textlink="">
      <xdr:nvSpPr>
        <xdr:cNvPr id="316" name="n_1mainValue【公営住宅】&#10;有形固定資産減価償却率"/>
        <xdr:cNvSpPr txBox="1"/>
      </xdr:nvSpPr>
      <xdr:spPr>
        <a:xfrm>
          <a:off x="3582035" y="135528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107315</xdr:rowOff>
    </xdr:from>
    <xdr:ext cx="402590" cy="259080"/>
    <xdr:sp macro="" textlink="">
      <xdr:nvSpPr>
        <xdr:cNvPr id="317" name="n_2mainValue【公営住宅】&#10;有形固定資産減価償却率"/>
        <xdr:cNvSpPr txBox="1"/>
      </xdr:nvSpPr>
      <xdr:spPr>
        <a:xfrm>
          <a:off x="2705735" y="13651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93980</xdr:rowOff>
    </xdr:from>
    <xdr:ext cx="402590" cy="259080"/>
    <xdr:sp macro="" textlink="">
      <xdr:nvSpPr>
        <xdr:cNvPr id="318" name="n_3mainValue【公営住宅】&#10;有形固定資産減価償却率"/>
        <xdr:cNvSpPr txBox="1"/>
      </xdr:nvSpPr>
      <xdr:spPr>
        <a:xfrm>
          <a:off x="1816735" y="136385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90170</xdr:rowOff>
    </xdr:from>
    <xdr:ext cx="402590" cy="259080"/>
    <xdr:sp macro="" textlink="">
      <xdr:nvSpPr>
        <xdr:cNvPr id="319" name="n_4mainValue【公営住宅】&#10;有形固定資産減価償却率"/>
        <xdr:cNvSpPr txBox="1"/>
      </xdr:nvSpPr>
      <xdr:spPr>
        <a:xfrm>
          <a:off x="927735" y="136347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28" name="テキスト ボックス 327"/>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0" name="直線コネクタ 32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4820" cy="259080"/>
    <xdr:sp macro="" textlink="">
      <xdr:nvSpPr>
        <xdr:cNvPr id="331" name="テキスト ボックス 330"/>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2" name="直線コネクタ 33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3" name="テキスト ボックス 332"/>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4" name="直線コネクタ 33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5" name="テキスト ボックス 334"/>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6" name="直線コネクタ 33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7" name="テキスト ボックス 336"/>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9" name="テキスト ボックス 338"/>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65405</xdr:rowOff>
    </xdr:from>
    <xdr:to xmlns:xdr="http://schemas.openxmlformats.org/drawingml/2006/spreadsheetDrawing">
      <xdr:col>54</xdr:col>
      <xdr:colOff>189865</xdr:colOff>
      <xdr:row>86</xdr:row>
      <xdr:rowOff>34290</xdr:rowOff>
    </xdr:to>
    <xdr:cxnSp macro="">
      <xdr:nvCxnSpPr>
        <xdr:cNvPr id="341" name="直線コネクタ 340"/>
        <xdr:cNvCxnSpPr/>
      </xdr:nvCxnSpPr>
      <xdr:spPr>
        <a:xfrm flipV="1">
          <a:off x="10476865" y="13609955"/>
          <a:ext cx="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38100</xdr:rowOff>
    </xdr:from>
    <xdr:ext cx="469900" cy="259080"/>
    <xdr:sp macro="" textlink="">
      <xdr:nvSpPr>
        <xdr:cNvPr id="342"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34290</xdr:rowOff>
    </xdr:from>
    <xdr:to xmlns:xdr="http://schemas.openxmlformats.org/drawingml/2006/spreadsheetDrawing">
      <xdr:col>55</xdr:col>
      <xdr:colOff>88900</xdr:colOff>
      <xdr:row>86</xdr:row>
      <xdr:rowOff>34290</xdr:rowOff>
    </xdr:to>
    <xdr:cxnSp macro="">
      <xdr:nvCxnSpPr>
        <xdr:cNvPr id="343" name="直線コネクタ 342"/>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12065</xdr:rowOff>
    </xdr:from>
    <xdr:ext cx="534670" cy="259080"/>
    <xdr:sp macro="" textlink="">
      <xdr:nvSpPr>
        <xdr:cNvPr id="344" name="【公営住宅】&#10;一人当たり面積最大値テキスト"/>
        <xdr:cNvSpPr txBox="1"/>
      </xdr:nvSpPr>
      <xdr:spPr>
        <a:xfrm>
          <a:off x="10515600" y="13385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65405</xdr:rowOff>
    </xdr:from>
    <xdr:to xmlns:xdr="http://schemas.openxmlformats.org/drawingml/2006/spreadsheetDrawing">
      <xdr:col>55</xdr:col>
      <xdr:colOff>88900</xdr:colOff>
      <xdr:row>79</xdr:row>
      <xdr:rowOff>65405</xdr:rowOff>
    </xdr:to>
    <xdr:cxnSp macro="">
      <xdr:nvCxnSpPr>
        <xdr:cNvPr id="345" name="直線コネクタ 344"/>
        <xdr:cNvCxnSpPr/>
      </xdr:nvCxnSpPr>
      <xdr:spPr>
        <a:xfrm>
          <a:off x="10388600" y="1360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46" name="【公営住宅】&#10;一人当たり面積平均値テキスト"/>
        <xdr:cNvSpPr txBox="1"/>
      </xdr:nvSpPr>
      <xdr:spPr>
        <a:xfrm>
          <a:off x="10515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47" name="フローチャート: 判断 346"/>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102235</xdr:rowOff>
    </xdr:from>
    <xdr:to xmlns:xdr="http://schemas.openxmlformats.org/drawingml/2006/spreadsheetDrawing">
      <xdr:col>50</xdr:col>
      <xdr:colOff>165100</xdr:colOff>
      <xdr:row>86</xdr:row>
      <xdr:rowOff>32385</xdr:rowOff>
    </xdr:to>
    <xdr:sp macro="" textlink="">
      <xdr:nvSpPr>
        <xdr:cNvPr id="348" name="フローチャート: 判断 347"/>
        <xdr:cNvSpPr/>
      </xdr:nvSpPr>
      <xdr:spPr>
        <a:xfrm>
          <a:off x="9588500" y="1467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100330</xdr:rowOff>
    </xdr:from>
    <xdr:to xmlns:xdr="http://schemas.openxmlformats.org/drawingml/2006/spreadsheetDrawing">
      <xdr:col>46</xdr:col>
      <xdr:colOff>38100</xdr:colOff>
      <xdr:row>86</xdr:row>
      <xdr:rowOff>30480</xdr:rowOff>
    </xdr:to>
    <xdr:sp macro="" textlink="">
      <xdr:nvSpPr>
        <xdr:cNvPr id="349" name="フローチャート: 判断 348"/>
        <xdr:cNvSpPr/>
      </xdr:nvSpPr>
      <xdr:spPr>
        <a:xfrm>
          <a:off x="8699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101600</xdr:rowOff>
    </xdr:from>
    <xdr:to xmlns:xdr="http://schemas.openxmlformats.org/drawingml/2006/spreadsheetDrawing">
      <xdr:col>41</xdr:col>
      <xdr:colOff>101600</xdr:colOff>
      <xdr:row>86</xdr:row>
      <xdr:rowOff>31750</xdr:rowOff>
    </xdr:to>
    <xdr:sp macro="" textlink="">
      <xdr:nvSpPr>
        <xdr:cNvPr id="350" name="フローチャート: 判断 349"/>
        <xdr:cNvSpPr/>
      </xdr:nvSpPr>
      <xdr:spPr>
        <a:xfrm>
          <a:off x="7810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103505</xdr:rowOff>
    </xdr:from>
    <xdr:to xmlns:xdr="http://schemas.openxmlformats.org/drawingml/2006/spreadsheetDrawing">
      <xdr:col>36</xdr:col>
      <xdr:colOff>165100</xdr:colOff>
      <xdr:row>86</xdr:row>
      <xdr:rowOff>33655</xdr:rowOff>
    </xdr:to>
    <xdr:sp macro="" textlink="">
      <xdr:nvSpPr>
        <xdr:cNvPr id="351" name="フローチャート: 判断 350"/>
        <xdr:cNvSpPr/>
      </xdr:nvSpPr>
      <xdr:spPr>
        <a:xfrm>
          <a:off x="6921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163830</xdr:rowOff>
    </xdr:from>
    <xdr:to xmlns:xdr="http://schemas.openxmlformats.org/drawingml/2006/spreadsheetDrawing">
      <xdr:col>55</xdr:col>
      <xdr:colOff>50800</xdr:colOff>
      <xdr:row>85</xdr:row>
      <xdr:rowOff>93980</xdr:rowOff>
    </xdr:to>
    <xdr:sp macro="" textlink="">
      <xdr:nvSpPr>
        <xdr:cNvPr id="357" name="楕円 356"/>
        <xdr:cNvSpPr/>
      </xdr:nvSpPr>
      <xdr:spPr>
        <a:xfrm>
          <a:off x="104267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15240</xdr:rowOff>
    </xdr:from>
    <xdr:ext cx="469900" cy="259080"/>
    <xdr:sp macro="" textlink="">
      <xdr:nvSpPr>
        <xdr:cNvPr id="358" name="【公営住宅】&#10;一人当たり面積該当値テキスト"/>
        <xdr:cNvSpPr txBox="1"/>
      </xdr:nvSpPr>
      <xdr:spPr>
        <a:xfrm>
          <a:off x="10515600" y="14417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166370</xdr:rowOff>
    </xdr:from>
    <xdr:to xmlns:xdr="http://schemas.openxmlformats.org/drawingml/2006/spreadsheetDrawing">
      <xdr:col>50</xdr:col>
      <xdr:colOff>165100</xdr:colOff>
      <xdr:row>85</xdr:row>
      <xdr:rowOff>96520</xdr:rowOff>
    </xdr:to>
    <xdr:sp macro="" textlink="">
      <xdr:nvSpPr>
        <xdr:cNvPr id="359" name="楕円 358"/>
        <xdr:cNvSpPr/>
      </xdr:nvSpPr>
      <xdr:spPr>
        <a:xfrm>
          <a:off x="9588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43180</xdr:rowOff>
    </xdr:from>
    <xdr:to xmlns:xdr="http://schemas.openxmlformats.org/drawingml/2006/spreadsheetDrawing">
      <xdr:col>55</xdr:col>
      <xdr:colOff>0</xdr:colOff>
      <xdr:row>85</xdr:row>
      <xdr:rowOff>45720</xdr:rowOff>
    </xdr:to>
    <xdr:cxnSp macro="">
      <xdr:nvCxnSpPr>
        <xdr:cNvPr id="360" name="直線コネクタ 359"/>
        <xdr:cNvCxnSpPr/>
      </xdr:nvCxnSpPr>
      <xdr:spPr>
        <a:xfrm flipV="1">
          <a:off x="9639300" y="146164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168275</xdr:rowOff>
    </xdr:from>
    <xdr:to xmlns:xdr="http://schemas.openxmlformats.org/drawingml/2006/spreadsheetDrawing">
      <xdr:col>46</xdr:col>
      <xdr:colOff>38100</xdr:colOff>
      <xdr:row>85</xdr:row>
      <xdr:rowOff>98425</xdr:rowOff>
    </xdr:to>
    <xdr:sp macro="" textlink="">
      <xdr:nvSpPr>
        <xdr:cNvPr id="361" name="楕円 360"/>
        <xdr:cNvSpPr/>
      </xdr:nvSpPr>
      <xdr:spPr>
        <a:xfrm>
          <a:off x="8699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45720</xdr:rowOff>
    </xdr:from>
    <xdr:to xmlns:xdr="http://schemas.openxmlformats.org/drawingml/2006/spreadsheetDrawing">
      <xdr:col>50</xdr:col>
      <xdr:colOff>114300</xdr:colOff>
      <xdr:row>85</xdr:row>
      <xdr:rowOff>47625</xdr:rowOff>
    </xdr:to>
    <xdr:cxnSp macro="">
      <xdr:nvCxnSpPr>
        <xdr:cNvPr id="362" name="直線コネクタ 361"/>
        <xdr:cNvCxnSpPr/>
      </xdr:nvCxnSpPr>
      <xdr:spPr>
        <a:xfrm flipV="1">
          <a:off x="8750300" y="146189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37465</xdr:rowOff>
    </xdr:from>
    <xdr:to xmlns:xdr="http://schemas.openxmlformats.org/drawingml/2006/spreadsheetDrawing">
      <xdr:col>41</xdr:col>
      <xdr:colOff>101600</xdr:colOff>
      <xdr:row>85</xdr:row>
      <xdr:rowOff>139065</xdr:rowOff>
    </xdr:to>
    <xdr:sp macro="" textlink="">
      <xdr:nvSpPr>
        <xdr:cNvPr id="363" name="楕円 362"/>
        <xdr:cNvSpPr/>
      </xdr:nvSpPr>
      <xdr:spPr>
        <a:xfrm>
          <a:off x="7810500" y="146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47625</xdr:rowOff>
    </xdr:from>
    <xdr:to xmlns:xdr="http://schemas.openxmlformats.org/drawingml/2006/spreadsheetDrawing">
      <xdr:col>45</xdr:col>
      <xdr:colOff>177800</xdr:colOff>
      <xdr:row>85</xdr:row>
      <xdr:rowOff>88265</xdr:rowOff>
    </xdr:to>
    <xdr:cxnSp macro="">
      <xdr:nvCxnSpPr>
        <xdr:cNvPr id="364" name="直線コネクタ 363"/>
        <xdr:cNvCxnSpPr/>
      </xdr:nvCxnSpPr>
      <xdr:spPr>
        <a:xfrm flipV="1">
          <a:off x="7861300" y="1462087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43815</xdr:rowOff>
    </xdr:from>
    <xdr:to xmlns:xdr="http://schemas.openxmlformats.org/drawingml/2006/spreadsheetDrawing">
      <xdr:col>36</xdr:col>
      <xdr:colOff>165100</xdr:colOff>
      <xdr:row>85</xdr:row>
      <xdr:rowOff>145415</xdr:rowOff>
    </xdr:to>
    <xdr:sp macro="" textlink="">
      <xdr:nvSpPr>
        <xdr:cNvPr id="365" name="楕円 364"/>
        <xdr:cNvSpPr/>
      </xdr:nvSpPr>
      <xdr:spPr>
        <a:xfrm>
          <a:off x="6921500" y="146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88265</xdr:rowOff>
    </xdr:from>
    <xdr:to xmlns:xdr="http://schemas.openxmlformats.org/drawingml/2006/spreadsheetDrawing">
      <xdr:col>41</xdr:col>
      <xdr:colOff>50800</xdr:colOff>
      <xdr:row>85</xdr:row>
      <xdr:rowOff>94615</xdr:rowOff>
    </xdr:to>
    <xdr:cxnSp macro="">
      <xdr:nvCxnSpPr>
        <xdr:cNvPr id="366" name="直線コネクタ 365"/>
        <xdr:cNvCxnSpPr/>
      </xdr:nvCxnSpPr>
      <xdr:spPr>
        <a:xfrm flipV="1">
          <a:off x="6972300" y="146615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23495</xdr:rowOff>
    </xdr:from>
    <xdr:ext cx="469900" cy="259080"/>
    <xdr:sp macro="" textlink="">
      <xdr:nvSpPr>
        <xdr:cNvPr id="367" name="n_1aveValue【公営住宅】&#10;一人当たり面積"/>
        <xdr:cNvSpPr txBox="1"/>
      </xdr:nvSpPr>
      <xdr:spPr>
        <a:xfrm>
          <a:off x="939165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21590</xdr:rowOff>
    </xdr:from>
    <xdr:ext cx="467360" cy="259080"/>
    <xdr:sp macro="" textlink="">
      <xdr:nvSpPr>
        <xdr:cNvPr id="368" name="n_2aveValue【公営住宅】&#10;一人当たり面積"/>
        <xdr:cNvSpPr txBox="1"/>
      </xdr:nvSpPr>
      <xdr:spPr>
        <a:xfrm>
          <a:off x="8515350" y="14766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22860</xdr:rowOff>
    </xdr:from>
    <xdr:ext cx="467360" cy="259080"/>
    <xdr:sp macro="" textlink="">
      <xdr:nvSpPr>
        <xdr:cNvPr id="369" name="n_3aveValue【公営住宅】&#10;一人当たり面積"/>
        <xdr:cNvSpPr txBox="1"/>
      </xdr:nvSpPr>
      <xdr:spPr>
        <a:xfrm>
          <a:off x="7626350" y="14767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24765</xdr:rowOff>
    </xdr:from>
    <xdr:ext cx="467360" cy="259080"/>
    <xdr:sp macro="" textlink="">
      <xdr:nvSpPr>
        <xdr:cNvPr id="370" name="n_4aveValue【公営住宅】&#10;一人当たり面積"/>
        <xdr:cNvSpPr txBox="1"/>
      </xdr:nvSpPr>
      <xdr:spPr>
        <a:xfrm>
          <a:off x="6737350" y="147694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113030</xdr:rowOff>
    </xdr:from>
    <xdr:ext cx="469900" cy="259080"/>
    <xdr:sp macro="" textlink="">
      <xdr:nvSpPr>
        <xdr:cNvPr id="371" name="n_1mainValue【公営住宅】&#10;一人当たり面積"/>
        <xdr:cNvSpPr txBox="1"/>
      </xdr:nvSpPr>
      <xdr:spPr>
        <a:xfrm>
          <a:off x="9391650" y="14343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114935</xdr:rowOff>
    </xdr:from>
    <xdr:ext cx="467360" cy="259080"/>
    <xdr:sp macro="" textlink="">
      <xdr:nvSpPr>
        <xdr:cNvPr id="372" name="n_2mainValue【公営住宅】&#10;一人当たり面積"/>
        <xdr:cNvSpPr txBox="1"/>
      </xdr:nvSpPr>
      <xdr:spPr>
        <a:xfrm>
          <a:off x="8515350" y="143452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156210</xdr:rowOff>
    </xdr:from>
    <xdr:ext cx="467360" cy="256540"/>
    <xdr:sp macro="" textlink="">
      <xdr:nvSpPr>
        <xdr:cNvPr id="373" name="n_3mainValue【公営住宅】&#10;一人当たり面積"/>
        <xdr:cNvSpPr txBox="1"/>
      </xdr:nvSpPr>
      <xdr:spPr>
        <a:xfrm>
          <a:off x="7626350" y="143865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161925</xdr:rowOff>
    </xdr:from>
    <xdr:ext cx="467360" cy="259080"/>
    <xdr:sp macro="" textlink="">
      <xdr:nvSpPr>
        <xdr:cNvPr id="374" name="n_4mainValue【公営住宅】&#10;一人当たり面積"/>
        <xdr:cNvSpPr txBox="1"/>
      </xdr:nvSpPr>
      <xdr:spPr>
        <a:xfrm>
          <a:off x="6737350" y="14392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99" name="テキスト ボックス 398"/>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0" name="直線コネクタ 3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401" name="テキスト ボックス 400"/>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2" name="直線コネクタ 4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403" name="テキスト ボックス 402"/>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4" name="直線コネクタ 4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405" name="テキスト ボックス 404"/>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6" name="直線コネクタ 4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7" name="テキスト ボックス 4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8" name="直線コネクタ 4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9" name="テキスト ボックス 4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0" name="直線コネクタ 4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86360</xdr:rowOff>
    </xdr:from>
    <xdr:ext cx="336550" cy="256540"/>
    <xdr:sp macro="" textlink="">
      <xdr:nvSpPr>
        <xdr:cNvPr id="411" name="テキスト ボックス 410"/>
        <xdr:cNvSpPr txBox="1"/>
      </xdr:nvSpPr>
      <xdr:spPr>
        <a:xfrm>
          <a:off x="12106910" y="557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40</xdr:row>
      <xdr:rowOff>127000</xdr:rowOff>
    </xdr:to>
    <xdr:cxnSp macro="">
      <xdr:nvCxnSpPr>
        <xdr:cNvPr id="414" name="直線コネクタ 413"/>
        <xdr:cNvCxnSpPr/>
      </xdr:nvCxnSpPr>
      <xdr:spPr>
        <a:xfrm flipV="1">
          <a:off x="16318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130810</xdr:rowOff>
    </xdr:from>
    <xdr:ext cx="469900" cy="259080"/>
    <xdr:sp macro="" textlink="">
      <xdr:nvSpPr>
        <xdr:cNvPr id="415" name="【認定こども園・幼稚園・保育所】&#10;有形固定資産減価償却率最小値テキスト"/>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127000</xdr:rowOff>
    </xdr:from>
    <xdr:to xmlns:xdr="http://schemas.openxmlformats.org/drawingml/2006/spreadsheetDrawing">
      <xdr:col>86</xdr:col>
      <xdr:colOff>25400</xdr:colOff>
      <xdr:row>40</xdr:row>
      <xdr:rowOff>127000</xdr:rowOff>
    </xdr:to>
    <xdr:cxnSp macro="">
      <xdr:nvCxnSpPr>
        <xdr:cNvPr id="416" name="直線コネクタ 415"/>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40360" cy="259080"/>
    <xdr:sp macro="" textlink="">
      <xdr:nvSpPr>
        <xdr:cNvPr id="417" name="【認定こども園・幼稚園・保育所】&#10;有形固定資産減価償却率最大値テキスト"/>
        <xdr:cNvSpPr txBox="1"/>
      </xdr:nvSpPr>
      <xdr:spPr>
        <a:xfrm>
          <a:off x="16357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418" name="直線コネクタ 417"/>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52070</xdr:rowOff>
    </xdr:from>
    <xdr:ext cx="405130" cy="256540"/>
    <xdr:sp macro="" textlink="">
      <xdr:nvSpPr>
        <xdr:cNvPr id="419" name="【認定こども園・幼稚園・保育所】&#10;有形固定資産減価償却率平均値テキスト"/>
        <xdr:cNvSpPr txBox="1"/>
      </xdr:nvSpPr>
      <xdr:spPr>
        <a:xfrm>
          <a:off x="16357600" y="62242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29210</xdr:rowOff>
    </xdr:from>
    <xdr:to xmlns:xdr="http://schemas.openxmlformats.org/drawingml/2006/spreadsheetDrawing">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64770</xdr:rowOff>
    </xdr:from>
    <xdr:to xmlns:xdr="http://schemas.openxmlformats.org/drawingml/2006/spreadsheetDrawing">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60960</xdr:rowOff>
    </xdr:from>
    <xdr:to xmlns:xdr="http://schemas.openxmlformats.org/drawingml/2006/spreadsheetDrawing">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38100</xdr:rowOff>
    </xdr:from>
    <xdr:to xmlns:xdr="http://schemas.openxmlformats.org/drawingml/2006/spreadsheetDrawing">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54610</xdr:rowOff>
    </xdr:from>
    <xdr:to xmlns:xdr="http://schemas.openxmlformats.org/drawingml/2006/spreadsheetDrawing">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52070</xdr:rowOff>
    </xdr:from>
    <xdr:to xmlns:xdr="http://schemas.openxmlformats.org/drawingml/2006/spreadsheetDrawing">
      <xdr:col>85</xdr:col>
      <xdr:colOff>177800</xdr:colOff>
      <xdr:row>40</xdr:row>
      <xdr:rowOff>153670</xdr:rowOff>
    </xdr:to>
    <xdr:sp macro="" textlink="">
      <xdr:nvSpPr>
        <xdr:cNvPr id="430" name="楕円 429"/>
        <xdr:cNvSpPr/>
      </xdr:nvSpPr>
      <xdr:spPr>
        <a:xfrm>
          <a:off x="162687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138430</xdr:rowOff>
    </xdr:from>
    <xdr:ext cx="405130" cy="259080"/>
    <xdr:sp macro="" textlink="">
      <xdr:nvSpPr>
        <xdr:cNvPr id="431" name="【認定こども園・幼稚園・保育所】&#10;有形固定資産減価償却率該当値テキスト"/>
        <xdr:cNvSpPr txBox="1"/>
      </xdr:nvSpPr>
      <xdr:spPr>
        <a:xfrm>
          <a:off x="16357600" y="6824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49530</xdr:rowOff>
    </xdr:from>
    <xdr:to xmlns:xdr="http://schemas.openxmlformats.org/drawingml/2006/spreadsheetDrawing">
      <xdr:col>81</xdr:col>
      <xdr:colOff>101600</xdr:colOff>
      <xdr:row>40</xdr:row>
      <xdr:rowOff>151130</xdr:rowOff>
    </xdr:to>
    <xdr:sp macro="" textlink="">
      <xdr:nvSpPr>
        <xdr:cNvPr id="432" name="楕円 431"/>
        <xdr:cNvSpPr/>
      </xdr:nvSpPr>
      <xdr:spPr>
        <a:xfrm>
          <a:off x="15430500" y="69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100330</xdr:rowOff>
    </xdr:from>
    <xdr:to xmlns:xdr="http://schemas.openxmlformats.org/drawingml/2006/spreadsheetDrawing">
      <xdr:col>85</xdr:col>
      <xdr:colOff>127000</xdr:colOff>
      <xdr:row>40</xdr:row>
      <xdr:rowOff>102870</xdr:rowOff>
    </xdr:to>
    <xdr:cxnSp macro="">
      <xdr:nvCxnSpPr>
        <xdr:cNvPr id="433" name="直線コネクタ 432"/>
        <xdr:cNvCxnSpPr/>
      </xdr:nvCxnSpPr>
      <xdr:spPr>
        <a:xfrm>
          <a:off x="15481300" y="69583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45720</xdr:rowOff>
    </xdr:from>
    <xdr:to xmlns:xdr="http://schemas.openxmlformats.org/drawingml/2006/spreadsheetDrawing">
      <xdr:col>76</xdr:col>
      <xdr:colOff>165100</xdr:colOff>
      <xdr:row>40</xdr:row>
      <xdr:rowOff>147320</xdr:rowOff>
    </xdr:to>
    <xdr:sp macro="" textlink="">
      <xdr:nvSpPr>
        <xdr:cNvPr id="434" name="楕円 433"/>
        <xdr:cNvSpPr/>
      </xdr:nvSpPr>
      <xdr:spPr>
        <a:xfrm>
          <a:off x="145415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96520</xdr:rowOff>
    </xdr:from>
    <xdr:to xmlns:xdr="http://schemas.openxmlformats.org/drawingml/2006/spreadsheetDrawing">
      <xdr:col>81</xdr:col>
      <xdr:colOff>50800</xdr:colOff>
      <xdr:row>40</xdr:row>
      <xdr:rowOff>100330</xdr:rowOff>
    </xdr:to>
    <xdr:cxnSp macro="">
      <xdr:nvCxnSpPr>
        <xdr:cNvPr id="435" name="直線コネクタ 434"/>
        <xdr:cNvCxnSpPr/>
      </xdr:nvCxnSpPr>
      <xdr:spPr>
        <a:xfrm>
          <a:off x="14592300" y="69545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43180</xdr:rowOff>
    </xdr:from>
    <xdr:to xmlns:xdr="http://schemas.openxmlformats.org/drawingml/2006/spreadsheetDrawing">
      <xdr:col>72</xdr:col>
      <xdr:colOff>38100</xdr:colOff>
      <xdr:row>40</xdr:row>
      <xdr:rowOff>144780</xdr:rowOff>
    </xdr:to>
    <xdr:sp macro="" textlink="">
      <xdr:nvSpPr>
        <xdr:cNvPr id="436" name="楕円 435"/>
        <xdr:cNvSpPr/>
      </xdr:nvSpPr>
      <xdr:spPr>
        <a:xfrm>
          <a:off x="13652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93980</xdr:rowOff>
    </xdr:from>
    <xdr:to xmlns:xdr="http://schemas.openxmlformats.org/drawingml/2006/spreadsheetDrawing">
      <xdr:col>76</xdr:col>
      <xdr:colOff>114300</xdr:colOff>
      <xdr:row>40</xdr:row>
      <xdr:rowOff>96520</xdr:rowOff>
    </xdr:to>
    <xdr:cxnSp macro="">
      <xdr:nvCxnSpPr>
        <xdr:cNvPr id="437" name="直線コネクタ 436"/>
        <xdr:cNvCxnSpPr/>
      </xdr:nvCxnSpPr>
      <xdr:spPr>
        <a:xfrm>
          <a:off x="13703300" y="69519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39370</xdr:rowOff>
    </xdr:from>
    <xdr:to xmlns:xdr="http://schemas.openxmlformats.org/drawingml/2006/spreadsheetDrawing">
      <xdr:col>67</xdr:col>
      <xdr:colOff>101600</xdr:colOff>
      <xdr:row>40</xdr:row>
      <xdr:rowOff>140970</xdr:rowOff>
    </xdr:to>
    <xdr:sp macro="" textlink="">
      <xdr:nvSpPr>
        <xdr:cNvPr id="438" name="楕円 437"/>
        <xdr:cNvSpPr/>
      </xdr:nvSpPr>
      <xdr:spPr>
        <a:xfrm>
          <a:off x="12763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90170</xdr:rowOff>
    </xdr:from>
    <xdr:to xmlns:xdr="http://schemas.openxmlformats.org/drawingml/2006/spreadsheetDrawing">
      <xdr:col>71</xdr:col>
      <xdr:colOff>177800</xdr:colOff>
      <xdr:row>40</xdr:row>
      <xdr:rowOff>93980</xdr:rowOff>
    </xdr:to>
    <xdr:cxnSp macro="">
      <xdr:nvCxnSpPr>
        <xdr:cNvPr id="439" name="直線コネクタ 438"/>
        <xdr:cNvCxnSpPr/>
      </xdr:nvCxnSpPr>
      <xdr:spPr>
        <a:xfrm>
          <a:off x="12814300" y="69481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11430</xdr:rowOff>
    </xdr:from>
    <xdr:ext cx="405130" cy="259080"/>
    <xdr:sp macro="" textlink="">
      <xdr:nvSpPr>
        <xdr:cNvPr id="440" name="n_1aveValue【認定こども園・幼稚園・保育所】&#10;有形固定資産減価償却率"/>
        <xdr:cNvSpPr txBox="1"/>
      </xdr:nvSpPr>
      <xdr:spPr>
        <a:xfrm>
          <a:off x="15266035" y="6183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7620</xdr:rowOff>
    </xdr:from>
    <xdr:ext cx="402590" cy="256540"/>
    <xdr:sp macro="" textlink="">
      <xdr:nvSpPr>
        <xdr:cNvPr id="441" name="n_2aveValue【認定こども園・幼稚園・保育所】&#10;有形固定資産減価償却率"/>
        <xdr:cNvSpPr txBox="1"/>
      </xdr:nvSpPr>
      <xdr:spPr>
        <a:xfrm>
          <a:off x="14389735" y="61798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156210</xdr:rowOff>
    </xdr:from>
    <xdr:ext cx="402590" cy="256540"/>
    <xdr:sp macro="" textlink="">
      <xdr:nvSpPr>
        <xdr:cNvPr id="442" name="n_3aveValue【認定こども園・幼稚園・保育所】&#10;有形固定資産減価償却率"/>
        <xdr:cNvSpPr txBox="1"/>
      </xdr:nvSpPr>
      <xdr:spPr>
        <a:xfrm>
          <a:off x="13500735" y="61569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1270</xdr:rowOff>
    </xdr:from>
    <xdr:ext cx="402590" cy="259080"/>
    <xdr:sp macro="" textlink="">
      <xdr:nvSpPr>
        <xdr:cNvPr id="443" name="n_4aveValue【認定こども園・幼稚園・保育所】&#10;有形固定資産減価償却率"/>
        <xdr:cNvSpPr txBox="1"/>
      </xdr:nvSpPr>
      <xdr:spPr>
        <a:xfrm>
          <a:off x="12611735" y="61734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142240</xdr:rowOff>
    </xdr:from>
    <xdr:ext cx="405130" cy="259080"/>
    <xdr:sp macro="" textlink="">
      <xdr:nvSpPr>
        <xdr:cNvPr id="444" name="n_1mainValue【認定こども園・幼稚園・保育所】&#10;有形固定資産減価償却率"/>
        <xdr:cNvSpPr txBox="1"/>
      </xdr:nvSpPr>
      <xdr:spPr>
        <a:xfrm>
          <a:off x="15266035" y="7000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138430</xdr:rowOff>
    </xdr:from>
    <xdr:ext cx="402590" cy="259080"/>
    <xdr:sp macro="" textlink="">
      <xdr:nvSpPr>
        <xdr:cNvPr id="445" name="n_2mainValue【認定こども園・幼稚園・保育所】&#10;有形固定資産減価償却率"/>
        <xdr:cNvSpPr txBox="1"/>
      </xdr:nvSpPr>
      <xdr:spPr>
        <a:xfrm>
          <a:off x="14389735" y="6996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135890</xdr:rowOff>
    </xdr:from>
    <xdr:ext cx="402590" cy="259080"/>
    <xdr:sp macro="" textlink="">
      <xdr:nvSpPr>
        <xdr:cNvPr id="446" name="n_3mainValue【認定こども園・幼稚園・保育所】&#10;有形固定資産減価償却率"/>
        <xdr:cNvSpPr txBox="1"/>
      </xdr:nvSpPr>
      <xdr:spPr>
        <a:xfrm>
          <a:off x="13500735" y="69938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132080</xdr:rowOff>
    </xdr:from>
    <xdr:ext cx="402590" cy="256540"/>
    <xdr:sp macro="" textlink="">
      <xdr:nvSpPr>
        <xdr:cNvPr id="447" name="n_4mainValue【認定こども園・幼稚園・保育所】&#10;有形固定資産減価償却率"/>
        <xdr:cNvSpPr txBox="1"/>
      </xdr:nvSpPr>
      <xdr:spPr>
        <a:xfrm>
          <a:off x="12611735" y="69900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56" name="テキスト ボックス 455"/>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7" name="直線コネクタ 4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8" name="直線コネクタ 45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820" cy="259080"/>
    <xdr:sp macro="" textlink="">
      <xdr:nvSpPr>
        <xdr:cNvPr id="459" name="テキスト ボックス 458"/>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0" name="直線コネクタ 45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820" cy="259080"/>
    <xdr:sp macro="" textlink="">
      <xdr:nvSpPr>
        <xdr:cNvPr id="461" name="テキスト ボックス 460"/>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2" name="直線コネクタ 46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820" cy="259080"/>
    <xdr:sp macro="" textlink="">
      <xdr:nvSpPr>
        <xdr:cNvPr id="463" name="テキスト ボックス 462"/>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4" name="直線コネクタ 46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820" cy="259080"/>
    <xdr:sp macro="" textlink="">
      <xdr:nvSpPr>
        <xdr:cNvPr id="465" name="テキスト ボックス 464"/>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6" name="直線コネクタ 46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67" name="テキスト ボックス 466"/>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158750</xdr:rowOff>
    </xdr:from>
    <xdr:to xmlns:xdr="http://schemas.openxmlformats.org/drawingml/2006/spreadsheetDrawing">
      <xdr:col>116</xdr:col>
      <xdr:colOff>62865</xdr:colOff>
      <xdr:row>41</xdr:row>
      <xdr:rowOff>117475</xdr:rowOff>
    </xdr:to>
    <xdr:cxnSp macro="">
      <xdr:nvCxnSpPr>
        <xdr:cNvPr id="469" name="直線コネクタ 468"/>
        <xdr:cNvCxnSpPr/>
      </xdr:nvCxnSpPr>
      <xdr:spPr>
        <a:xfrm flipV="1">
          <a:off x="22160865" y="581660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121285</xdr:rowOff>
    </xdr:from>
    <xdr:ext cx="469900" cy="256540"/>
    <xdr:sp macro="" textlink="">
      <xdr:nvSpPr>
        <xdr:cNvPr id="470" name="【認定こども園・幼稚園・保育所】&#10;一人当たり面積最小値テキスト"/>
        <xdr:cNvSpPr txBox="1"/>
      </xdr:nvSpPr>
      <xdr:spPr>
        <a:xfrm>
          <a:off x="22199600" y="71507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117475</xdr:rowOff>
    </xdr:from>
    <xdr:to xmlns:xdr="http://schemas.openxmlformats.org/drawingml/2006/spreadsheetDrawing">
      <xdr:col>116</xdr:col>
      <xdr:colOff>152400</xdr:colOff>
      <xdr:row>41</xdr:row>
      <xdr:rowOff>117475</xdr:rowOff>
    </xdr:to>
    <xdr:cxnSp macro="">
      <xdr:nvCxnSpPr>
        <xdr:cNvPr id="471" name="直線コネクタ 470"/>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105410</xdr:rowOff>
    </xdr:from>
    <xdr:ext cx="469900" cy="259080"/>
    <xdr:sp macro="" textlink="">
      <xdr:nvSpPr>
        <xdr:cNvPr id="472" name="【認定こども園・幼稚園・保育所】&#10;一人当たり面積最大値テキスト"/>
        <xdr:cNvSpPr txBox="1"/>
      </xdr:nvSpPr>
      <xdr:spPr>
        <a:xfrm>
          <a:off x="22199600" y="55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158750</xdr:rowOff>
    </xdr:from>
    <xdr:to xmlns:xdr="http://schemas.openxmlformats.org/drawingml/2006/spreadsheetDrawing">
      <xdr:col>116</xdr:col>
      <xdr:colOff>152400</xdr:colOff>
      <xdr:row>33</xdr:row>
      <xdr:rowOff>158750</xdr:rowOff>
    </xdr:to>
    <xdr:cxnSp macro="">
      <xdr:nvCxnSpPr>
        <xdr:cNvPr id="473" name="直線コネクタ 472"/>
        <xdr:cNvCxnSpPr/>
      </xdr:nvCxnSpPr>
      <xdr:spPr>
        <a:xfrm>
          <a:off x="22072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2540</xdr:rowOff>
    </xdr:from>
    <xdr:ext cx="469900" cy="259080"/>
    <xdr:sp macro="" textlink="">
      <xdr:nvSpPr>
        <xdr:cNvPr id="474" name="【認定こども園・幼稚園・保育所】&#10;一人当たり面積平均値テキスト"/>
        <xdr:cNvSpPr txBox="1"/>
      </xdr:nvSpPr>
      <xdr:spPr>
        <a:xfrm>
          <a:off x="22199600" y="6517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151130</xdr:rowOff>
    </xdr:from>
    <xdr:to xmlns:xdr="http://schemas.openxmlformats.org/drawingml/2006/spreadsheetDrawing">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0</xdr:rowOff>
    </xdr:from>
    <xdr:to xmlns:xdr="http://schemas.openxmlformats.org/drawingml/2006/spreadsheetDrawing">
      <xdr:col>112</xdr:col>
      <xdr:colOff>38100</xdr:colOff>
      <xdr:row>39</xdr:row>
      <xdr:rowOff>101600</xdr:rowOff>
    </xdr:to>
    <xdr:sp macro="" textlink="">
      <xdr:nvSpPr>
        <xdr:cNvPr id="476" name="フローチャート: 判断 475"/>
        <xdr:cNvSpPr/>
      </xdr:nvSpPr>
      <xdr:spPr>
        <a:xfrm>
          <a:off x="21272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11430</xdr:rowOff>
    </xdr:from>
    <xdr:to xmlns:xdr="http://schemas.openxmlformats.org/drawingml/2006/spreadsheetDrawing">
      <xdr:col>107</xdr:col>
      <xdr:colOff>101600</xdr:colOff>
      <xdr:row>39</xdr:row>
      <xdr:rowOff>113030</xdr:rowOff>
    </xdr:to>
    <xdr:sp macro="" textlink="">
      <xdr:nvSpPr>
        <xdr:cNvPr id="477" name="フローチャート: 判断 476"/>
        <xdr:cNvSpPr/>
      </xdr:nvSpPr>
      <xdr:spPr>
        <a:xfrm>
          <a:off x="203835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5080</xdr:rowOff>
    </xdr:from>
    <xdr:to xmlns:xdr="http://schemas.openxmlformats.org/drawingml/2006/spreadsheetDrawing">
      <xdr:col>102</xdr:col>
      <xdr:colOff>165100</xdr:colOff>
      <xdr:row>39</xdr:row>
      <xdr:rowOff>106680</xdr:rowOff>
    </xdr:to>
    <xdr:sp macro="" textlink="">
      <xdr:nvSpPr>
        <xdr:cNvPr id="478" name="フローチャート: 判断 477"/>
        <xdr:cNvSpPr/>
      </xdr:nvSpPr>
      <xdr:spPr>
        <a:xfrm>
          <a:off x="19494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0" name="テキスト ボックス 47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1" name="テキスト ボックス 48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2" name="テキスト ボックス 48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3" name="テキスト ボックス 48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4" name="テキスト ボックス 48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91440</xdr:rowOff>
    </xdr:from>
    <xdr:to xmlns:xdr="http://schemas.openxmlformats.org/drawingml/2006/spreadsheetDrawing">
      <xdr:col>116</xdr:col>
      <xdr:colOff>114300</xdr:colOff>
      <xdr:row>41</xdr:row>
      <xdr:rowOff>21590</xdr:rowOff>
    </xdr:to>
    <xdr:sp macro="" textlink="">
      <xdr:nvSpPr>
        <xdr:cNvPr id="485" name="楕円 484"/>
        <xdr:cNvSpPr/>
      </xdr:nvSpPr>
      <xdr:spPr>
        <a:xfrm>
          <a:off x="221107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69850</xdr:rowOff>
    </xdr:from>
    <xdr:ext cx="469900" cy="259080"/>
    <xdr:sp macro="" textlink="">
      <xdr:nvSpPr>
        <xdr:cNvPr id="486" name="【認定こども園・幼稚園・保育所】&#10;一人当たり面積該当値テキスト"/>
        <xdr:cNvSpPr txBox="1"/>
      </xdr:nvSpPr>
      <xdr:spPr>
        <a:xfrm>
          <a:off x="22199600" y="692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93980</xdr:rowOff>
    </xdr:from>
    <xdr:to xmlns:xdr="http://schemas.openxmlformats.org/drawingml/2006/spreadsheetDrawing">
      <xdr:col>112</xdr:col>
      <xdr:colOff>38100</xdr:colOff>
      <xdr:row>41</xdr:row>
      <xdr:rowOff>24130</xdr:rowOff>
    </xdr:to>
    <xdr:sp macro="" textlink="">
      <xdr:nvSpPr>
        <xdr:cNvPr id="487" name="楕円 486"/>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142240</xdr:rowOff>
    </xdr:from>
    <xdr:to xmlns:xdr="http://schemas.openxmlformats.org/drawingml/2006/spreadsheetDrawing">
      <xdr:col>116</xdr:col>
      <xdr:colOff>63500</xdr:colOff>
      <xdr:row>40</xdr:row>
      <xdr:rowOff>144780</xdr:rowOff>
    </xdr:to>
    <xdr:cxnSp macro="">
      <xdr:nvCxnSpPr>
        <xdr:cNvPr id="488" name="直線コネクタ 487"/>
        <xdr:cNvCxnSpPr/>
      </xdr:nvCxnSpPr>
      <xdr:spPr>
        <a:xfrm flipV="1">
          <a:off x="21323300" y="70002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96520</xdr:rowOff>
    </xdr:from>
    <xdr:to xmlns:xdr="http://schemas.openxmlformats.org/drawingml/2006/spreadsheetDrawing">
      <xdr:col>107</xdr:col>
      <xdr:colOff>101600</xdr:colOff>
      <xdr:row>41</xdr:row>
      <xdr:rowOff>26670</xdr:rowOff>
    </xdr:to>
    <xdr:sp macro="" textlink="">
      <xdr:nvSpPr>
        <xdr:cNvPr id="489" name="楕円 488"/>
        <xdr:cNvSpPr/>
      </xdr:nvSpPr>
      <xdr:spPr>
        <a:xfrm>
          <a:off x="203835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144780</xdr:rowOff>
    </xdr:from>
    <xdr:to xmlns:xdr="http://schemas.openxmlformats.org/drawingml/2006/spreadsheetDrawing">
      <xdr:col>111</xdr:col>
      <xdr:colOff>177800</xdr:colOff>
      <xdr:row>40</xdr:row>
      <xdr:rowOff>147320</xdr:rowOff>
    </xdr:to>
    <xdr:cxnSp macro="">
      <xdr:nvCxnSpPr>
        <xdr:cNvPr id="490" name="直線コネクタ 489"/>
        <xdr:cNvCxnSpPr/>
      </xdr:nvCxnSpPr>
      <xdr:spPr>
        <a:xfrm flipV="1">
          <a:off x="20434300" y="7002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98425</xdr:rowOff>
    </xdr:from>
    <xdr:to xmlns:xdr="http://schemas.openxmlformats.org/drawingml/2006/spreadsheetDrawing">
      <xdr:col>102</xdr:col>
      <xdr:colOff>165100</xdr:colOff>
      <xdr:row>41</xdr:row>
      <xdr:rowOff>29210</xdr:rowOff>
    </xdr:to>
    <xdr:sp macro="" textlink="">
      <xdr:nvSpPr>
        <xdr:cNvPr id="491" name="楕円 490"/>
        <xdr:cNvSpPr/>
      </xdr:nvSpPr>
      <xdr:spPr>
        <a:xfrm>
          <a:off x="19494500" y="695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147320</xdr:rowOff>
    </xdr:from>
    <xdr:to xmlns:xdr="http://schemas.openxmlformats.org/drawingml/2006/spreadsheetDrawing">
      <xdr:col>107</xdr:col>
      <xdr:colOff>50800</xdr:colOff>
      <xdr:row>40</xdr:row>
      <xdr:rowOff>149225</xdr:rowOff>
    </xdr:to>
    <xdr:cxnSp macro="">
      <xdr:nvCxnSpPr>
        <xdr:cNvPr id="492" name="直線コネクタ 491"/>
        <xdr:cNvCxnSpPr/>
      </xdr:nvCxnSpPr>
      <xdr:spPr>
        <a:xfrm flipV="1">
          <a:off x="19545300" y="70053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98425</xdr:rowOff>
    </xdr:from>
    <xdr:to xmlns:xdr="http://schemas.openxmlformats.org/drawingml/2006/spreadsheetDrawing">
      <xdr:col>98</xdr:col>
      <xdr:colOff>38100</xdr:colOff>
      <xdr:row>41</xdr:row>
      <xdr:rowOff>29210</xdr:rowOff>
    </xdr:to>
    <xdr:sp macro="" textlink="">
      <xdr:nvSpPr>
        <xdr:cNvPr id="493" name="楕円 492"/>
        <xdr:cNvSpPr/>
      </xdr:nvSpPr>
      <xdr:spPr>
        <a:xfrm>
          <a:off x="18605500" y="695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149225</xdr:rowOff>
    </xdr:from>
    <xdr:to xmlns:xdr="http://schemas.openxmlformats.org/drawingml/2006/spreadsheetDrawing">
      <xdr:col>102</xdr:col>
      <xdr:colOff>114300</xdr:colOff>
      <xdr:row>40</xdr:row>
      <xdr:rowOff>149225</xdr:rowOff>
    </xdr:to>
    <xdr:cxnSp macro="">
      <xdr:nvCxnSpPr>
        <xdr:cNvPr id="494" name="直線コネクタ 493"/>
        <xdr:cNvCxnSpPr/>
      </xdr:nvCxnSpPr>
      <xdr:spPr>
        <a:xfrm>
          <a:off x="18656300" y="7007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118110</xdr:rowOff>
    </xdr:from>
    <xdr:ext cx="469900" cy="259080"/>
    <xdr:sp macro="" textlink="">
      <xdr:nvSpPr>
        <xdr:cNvPr id="495" name="n_1aveValue【認定こども園・幼稚園・保育所】&#10;一人当たり面積"/>
        <xdr:cNvSpPr txBox="1"/>
      </xdr:nvSpPr>
      <xdr:spPr>
        <a:xfrm>
          <a:off x="21075650" y="646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129540</xdr:rowOff>
    </xdr:from>
    <xdr:ext cx="467360" cy="259080"/>
    <xdr:sp macro="" textlink="">
      <xdr:nvSpPr>
        <xdr:cNvPr id="496" name="n_2aveValue【認定こども園・幼稚園・保育所】&#10;一人当たり面積"/>
        <xdr:cNvSpPr txBox="1"/>
      </xdr:nvSpPr>
      <xdr:spPr>
        <a:xfrm>
          <a:off x="20199350" y="6473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123190</xdr:rowOff>
    </xdr:from>
    <xdr:ext cx="467360" cy="256540"/>
    <xdr:sp macro="" textlink="">
      <xdr:nvSpPr>
        <xdr:cNvPr id="497" name="n_3aveValue【認定こども園・幼稚園・保育所】&#10;一人当たり面積"/>
        <xdr:cNvSpPr txBox="1"/>
      </xdr:nvSpPr>
      <xdr:spPr>
        <a:xfrm>
          <a:off x="19310350" y="6466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120650</xdr:rowOff>
    </xdr:from>
    <xdr:ext cx="467360" cy="256540"/>
    <xdr:sp macro="" textlink="">
      <xdr:nvSpPr>
        <xdr:cNvPr id="498" name="n_4aveValue【認定こども園・幼稚園・保育所】&#10;一人当たり面積"/>
        <xdr:cNvSpPr txBox="1"/>
      </xdr:nvSpPr>
      <xdr:spPr>
        <a:xfrm>
          <a:off x="18421350" y="6464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15240</xdr:rowOff>
    </xdr:from>
    <xdr:ext cx="469900" cy="259080"/>
    <xdr:sp macro="" textlink="">
      <xdr:nvSpPr>
        <xdr:cNvPr id="499" name="n_1mainValue【認定こども園・幼稚園・保育所】&#10;一人当たり面積"/>
        <xdr:cNvSpPr txBox="1"/>
      </xdr:nvSpPr>
      <xdr:spPr>
        <a:xfrm>
          <a:off x="21075650" y="704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17780</xdr:rowOff>
    </xdr:from>
    <xdr:ext cx="467360" cy="256540"/>
    <xdr:sp macro="" textlink="">
      <xdr:nvSpPr>
        <xdr:cNvPr id="500" name="n_2mainValue【認定こども園・幼稚園・保育所】&#10;一人当たり面積"/>
        <xdr:cNvSpPr txBox="1"/>
      </xdr:nvSpPr>
      <xdr:spPr>
        <a:xfrm>
          <a:off x="20199350" y="70472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19685</xdr:rowOff>
    </xdr:from>
    <xdr:ext cx="467360" cy="256540"/>
    <xdr:sp macro="" textlink="">
      <xdr:nvSpPr>
        <xdr:cNvPr id="501" name="n_3mainValue【認定こども園・幼稚園・保育所】&#10;一人当たり面積"/>
        <xdr:cNvSpPr txBox="1"/>
      </xdr:nvSpPr>
      <xdr:spPr>
        <a:xfrm>
          <a:off x="19310350" y="70491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19685</xdr:rowOff>
    </xdr:from>
    <xdr:ext cx="467360" cy="256540"/>
    <xdr:sp macro="" textlink="">
      <xdr:nvSpPr>
        <xdr:cNvPr id="502" name="n_4mainValue【認定こども園・幼稚園・保育所】&#10;一人当たり面積"/>
        <xdr:cNvSpPr txBox="1"/>
      </xdr:nvSpPr>
      <xdr:spPr>
        <a:xfrm>
          <a:off x="18421350" y="70491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11" name="テキスト ボックス 510"/>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2" name="直線コネクタ 51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513" name="テキスト ボックス 512"/>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14" name="直線コネクタ 513"/>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29210</xdr:rowOff>
    </xdr:from>
    <xdr:ext cx="464820" cy="256540"/>
    <xdr:sp macro="" textlink="">
      <xdr:nvSpPr>
        <xdr:cNvPr id="515" name="テキスト ボックス 514"/>
        <xdr:cNvSpPr txBox="1"/>
      </xdr:nvSpPr>
      <xdr:spPr>
        <a:xfrm>
          <a:off x="11978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16" name="直線コネクタ 515"/>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6540"/>
    <xdr:sp macro="" textlink="">
      <xdr:nvSpPr>
        <xdr:cNvPr id="517" name="テキスト ボックス 516"/>
        <xdr:cNvSpPr txBox="1"/>
      </xdr:nvSpPr>
      <xdr:spPr>
        <a:xfrm>
          <a:off x="12042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18" name="直線コネクタ 517"/>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6540"/>
    <xdr:sp macro="" textlink="">
      <xdr:nvSpPr>
        <xdr:cNvPr id="519" name="テキスト ボックス 518"/>
        <xdr:cNvSpPr txBox="1"/>
      </xdr:nvSpPr>
      <xdr:spPr>
        <a:xfrm>
          <a:off x="12042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20" name="直線コネクタ 519"/>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6540"/>
    <xdr:sp macro="" textlink="">
      <xdr:nvSpPr>
        <xdr:cNvPr id="521" name="テキスト ボックス 520"/>
        <xdr:cNvSpPr txBox="1"/>
      </xdr:nvSpPr>
      <xdr:spPr>
        <a:xfrm>
          <a:off x="12042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2" name="直線コネクタ 5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6540"/>
    <xdr:sp macro="" textlink="">
      <xdr:nvSpPr>
        <xdr:cNvPr id="523" name="テキスト ボックス 522"/>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36830</xdr:rowOff>
    </xdr:from>
    <xdr:to xmlns:xdr="http://schemas.openxmlformats.org/drawingml/2006/spreadsheetDrawing">
      <xdr:col>85</xdr:col>
      <xdr:colOff>126365</xdr:colOff>
      <xdr:row>62</xdr:row>
      <xdr:rowOff>66040</xdr:rowOff>
    </xdr:to>
    <xdr:cxnSp macro="">
      <xdr:nvCxnSpPr>
        <xdr:cNvPr id="525" name="直線コネクタ 524"/>
        <xdr:cNvCxnSpPr/>
      </xdr:nvCxnSpPr>
      <xdr:spPr>
        <a:xfrm flipV="1">
          <a:off x="16318865" y="946658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69850</xdr:rowOff>
    </xdr:from>
    <xdr:ext cx="405130" cy="259080"/>
    <xdr:sp macro="" textlink="">
      <xdr:nvSpPr>
        <xdr:cNvPr id="526" name="【学校施設】&#10;有形固定資産減価償却率最小値テキスト"/>
        <xdr:cNvSpPr txBox="1"/>
      </xdr:nvSpPr>
      <xdr:spPr>
        <a:xfrm>
          <a:off x="16357600" y="10699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66040</xdr:rowOff>
    </xdr:from>
    <xdr:to xmlns:xdr="http://schemas.openxmlformats.org/drawingml/2006/spreadsheetDrawing">
      <xdr:col>86</xdr:col>
      <xdr:colOff>25400</xdr:colOff>
      <xdr:row>62</xdr:row>
      <xdr:rowOff>66040</xdr:rowOff>
    </xdr:to>
    <xdr:cxnSp macro="">
      <xdr:nvCxnSpPr>
        <xdr:cNvPr id="527" name="直線コネクタ 526"/>
        <xdr:cNvCxnSpPr/>
      </xdr:nvCxnSpPr>
      <xdr:spPr>
        <a:xfrm>
          <a:off x="16230600" y="1069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154940</xdr:rowOff>
    </xdr:from>
    <xdr:ext cx="405130" cy="256540"/>
    <xdr:sp macro="" textlink="">
      <xdr:nvSpPr>
        <xdr:cNvPr id="528" name="【学校施設】&#10;有形固定資産減価償却率最大値テキスト"/>
        <xdr:cNvSpPr txBox="1"/>
      </xdr:nvSpPr>
      <xdr:spPr>
        <a:xfrm>
          <a:off x="16357600" y="92417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36830</xdr:rowOff>
    </xdr:from>
    <xdr:to xmlns:xdr="http://schemas.openxmlformats.org/drawingml/2006/spreadsheetDrawing">
      <xdr:col>86</xdr:col>
      <xdr:colOff>25400</xdr:colOff>
      <xdr:row>55</xdr:row>
      <xdr:rowOff>36830</xdr:rowOff>
    </xdr:to>
    <xdr:cxnSp macro="">
      <xdr:nvCxnSpPr>
        <xdr:cNvPr id="529" name="直線コネクタ 528"/>
        <xdr:cNvCxnSpPr/>
      </xdr:nvCxnSpPr>
      <xdr:spPr>
        <a:xfrm>
          <a:off x="16230600" y="946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94615</xdr:rowOff>
    </xdr:from>
    <xdr:ext cx="405130" cy="259080"/>
    <xdr:sp macro="" textlink="">
      <xdr:nvSpPr>
        <xdr:cNvPr id="530" name="【学校施設】&#10;有形固定資産減価償却率平均値テキスト"/>
        <xdr:cNvSpPr txBox="1"/>
      </xdr:nvSpPr>
      <xdr:spPr>
        <a:xfrm>
          <a:off x="16357600" y="10038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116205</xdr:rowOff>
    </xdr:from>
    <xdr:to xmlns:xdr="http://schemas.openxmlformats.org/drawingml/2006/spreadsheetDrawing">
      <xdr:col>85</xdr:col>
      <xdr:colOff>177800</xdr:colOff>
      <xdr:row>59</xdr:row>
      <xdr:rowOff>46355</xdr:rowOff>
    </xdr:to>
    <xdr:sp macro="" textlink="">
      <xdr:nvSpPr>
        <xdr:cNvPr id="531" name="フローチャート: 判断 530"/>
        <xdr:cNvSpPr/>
      </xdr:nvSpPr>
      <xdr:spPr>
        <a:xfrm>
          <a:off x="162687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109220</xdr:rowOff>
    </xdr:from>
    <xdr:to xmlns:xdr="http://schemas.openxmlformats.org/drawingml/2006/spreadsheetDrawing">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33" name="フローチャート: 判断 532"/>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74930</xdr:rowOff>
    </xdr:from>
    <xdr:to xmlns:xdr="http://schemas.openxmlformats.org/drawingml/2006/spreadsheetDrawing">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67945</xdr:rowOff>
    </xdr:from>
    <xdr:to xmlns:xdr="http://schemas.openxmlformats.org/drawingml/2006/spreadsheetDrawing">
      <xdr:col>67</xdr:col>
      <xdr:colOff>101600</xdr:colOff>
      <xdr:row>58</xdr:row>
      <xdr:rowOff>169545</xdr:rowOff>
    </xdr:to>
    <xdr:sp macro="" textlink="">
      <xdr:nvSpPr>
        <xdr:cNvPr id="535" name="フローチャート: 判断 534"/>
        <xdr:cNvSpPr/>
      </xdr:nvSpPr>
      <xdr:spPr>
        <a:xfrm>
          <a:off x="12763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36" name="テキスト ボックス 535"/>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37" name="テキスト ボックス 536"/>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38" name="テキスト ボックス 537"/>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39" name="テキスト ボックス 538"/>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40" name="テキスト ボックス 539"/>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20320</xdr:rowOff>
    </xdr:from>
    <xdr:to xmlns:xdr="http://schemas.openxmlformats.org/drawingml/2006/spreadsheetDrawing">
      <xdr:col>85</xdr:col>
      <xdr:colOff>177800</xdr:colOff>
      <xdr:row>57</xdr:row>
      <xdr:rowOff>121920</xdr:rowOff>
    </xdr:to>
    <xdr:sp macro="" textlink="">
      <xdr:nvSpPr>
        <xdr:cNvPr id="541" name="楕円 540"/>
        <xdr:cNvSpPr/>
      </xdr:nvSpPr>
      <xdr:spPr>
        <a:xfrm>
          <a:off x="162687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43180</xdr:rowOff>
    </xdr:from>
    <xdr:ext cx="405130" cy="256540"/>
    <xdr:sp macro="" textlink="">
      <xdr:nvSpPr>
        <xdr:cNvPr id="542" name="【学校施設】&#10;有形固定資産減価償却率該当値テキスト"/>
        <xdr:cNvSpPr txBox="1"/>
      </xdr:nvSpPr>
      <xdr:spPr>
        <a:xfrm>
          <a:off x="16357600" y="96443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136525</xdr:rowOff>
    </xdr:from>
    <xdr:to xmlns:xdr="http://schemas.openxmlformats.org/drawingml/2006/spreadsheetDrawing">
      <xdr:col>81</xdr:col>
      <xdr:colOff>101600</xdr:colOff>
      <xdr:row>57</xdr:row>
      <xdr:rowOff>66675</xdr:rowOff>
    </xdr:to>
    <xdr:sp macro="" textlink="">
      <xdr:nvSpPr>
        <xdr:cNvPr id="543" name="楕円 542"/>
        <xdr:cNvSpPr/>
      </xdr:nvSpPr>
      <xdr:spPr>
        <a:xfrm>
          <a:off x="15430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15875</xdr:rowOff>
    </xdr:from>
    <xdr:to xmlns:xdr="http://schemas.openxmlformats.org/drawingml/2006/spreadsheetDrawing">
      <xdr:col>85</xdr:col>
      <xdr:colOff>127000</xdr:colOff>
      <xdr:row>57</xdr:row>
      <xdr:rowOff>71120</xdr:rowOff>
    </xdr:to>
    <xdr:cxnSp macro="">
      <xdr:nvCxnSpPr>
        <xdr:cNvPr id="544" name="直線コネクタ 543"/>
        <xdr:cNvCxnSpPr/>
      </xdr:nvCxnSpPr>
      <xdr:spPr>
        <a:xfrm>
          <a:off x="15481300" y="978852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79375</xdr:rowOff>
    </xdr:from>
    <xdr:to xmlns:xdr="http://schemas.openxmlformats.org/drawingml/2006/spreadsheetDrawing">
      <xdr:col>76</xdr:col>
      <xdr:colOff>165100</xdr:colOff>
      <xdr:row>57</xdr:row>
      <xdr:rowOff>9525</xdr:rowOff>
    </xdr:to>
    <xdr:sp macro="" textlink="">
      <xdr:nvSpPr>
        <xdr:cNvPr id="545" name="楕円 544"/>
        <xdr:cNvSpPr/>
      </xdr:nvSpPr>
      <xdr:spPr>
        <a:xfrm>
          <a:off x="14541500" y="96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130175</xdr:rowOff>
    </xdr:from>
    <xdr:to xmlns:xdr="http://schemas.openxmlformats.org/drawingml/2006/spreadsheetDrawing">
      <xdr:col>81</xdr:col>
      <xdr:colOff>50800</xdr:colOff>
      <xdr:row>57</xdr:row>
      <xdr:rowOff>15875</xdr:rowOff>
    </xdr:to>
    <xdr:cxnSp macro="">
      <xdr:nvCxnSpPr>
        <xdr:cNvPr id="546" name="直線コネクタ 545"/>
        <xdr:cNvCxnSpPr/>
      </xdr:nvCxnSpPr>
      <xdr:spPr>
        <a:xfrm>
          <a:off x="14592300" y="97313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72390</xdr:rowOff>
    </xdr:from>
    <xdr:to xmlns:xdr="http://schemas.openxmlformats.org/drawingml/2006/spreadsheetDrawing">
      <xdr:col>72</xdr:col>
      <xdr:colOff>38100</xdr:colOff>
      <xdr:row>57</xdr:row>
      <xdr:rowOff>2540</xdr:rowOff>
    </xdr:to>
    <xdr:sp macro="" textlink="">
      <xdr:nvSpPr>
        <xdr:cNvPr id="547" name="楕円 546"/>
        <xdr:cNvSpPr/>
      </xdr:nvSpPr>
      <xdr:spPr>
        <a:xfrm>
          <a:off x="136525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56</xdr:row>
      <xdr:rowOff>123190</xdr:rowOff>
    </xdr:from>
    <xdr:to xmlns:xdr="http://schemas.openxmlformats.org/drawingml/2006/spreadsheetDrawing">
      <xdr:col>76</xdr:col>
      <xdr:colOff>114300</xdr:colOff>
      <xdr:row>56</xdr:row>
      <xdr:rowOff>130175</xdr:rowOff>
    </xdr:to>
    <xdr:cxnSp macro="">
      <xdr:nvCxnSpPr>
        <xdr:cNvPr id="548" name="直線コネクタ 547"/>
        <xdr:cNvCxnSpPr/>
      </xdr:nvCxnSpPr>
      <xdr:spPr>
        <a:xfrm>
          <a:off x="13703300" y="97243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56</xdr:row>
      <xdr:rowOff>140970</xdr:rowOff>
    </xdr:from>
    <xdr:to xmlns:xdr="http://schemas.openxmlformats.org/drawingml/2006/spreadsheetDrawing">
      <xdr:col>67</xdr:col>
      <xdr:colOff>101600</xdr:colOff>
      <xdr:row>57</xdr:row>
      <xdr:rowOff>71120</xdr:rowOff>
    </xdr:to>
    <xdr:sp macro="" textlink="">
      <xdr:nvSpPr>
        <xdr:cNvPr id="549" name="楕円 548"/>
        <xdr:cNvSpPr/>
      </xdr:nvSpPr>
      <xdr:spPr>
        <a:xfrm>
          <a:off x="127635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56</xdr:row>
      <xdr:rowOff>123190</xdr:rowOff>
    </xdr:from>
    <xdr:to xmlns:xdr="http://schemas.openxmlformats.org/drawingml/2006/spreadsheetDrawing">
      <xdr:col>71</xdr:col>
      <xdr:colOff>177800</xdr:colOff>
      <xdr:row>57</xdr:row>
      <xdr:rowOff>20320</xdr:rowOff>
    </xdr:to>
    <xdr:cxnSp macro="">
      <xdr:nvCxnSpPr>
        <xdr:cNvPr id="550" name="直線コネクタ 549"/>
        <xdr:cNvCxnSpPr/>
      </xdr:nvCxnSpPr>
      <xdr:spPr>
        <a:xfrm flipV="1">
          <a:off x="12814300" y="97243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30480</xdr:rowOff>
    </xdr:from>
    <xdr:ext cx="405130" cy="256540"/>
    <xdr:sp macro="" textlink="">
      <xdr:nvSpPr>
        <xdr:cNvPr id="551" name="n_1aveValue【学校施設】&#10;有形固定資産減価償却率"/>
        <xdr:cNvSpPr txBox="1"/>
      </xdr:nvSpPr>
      <xdr:spPr>
        <a:xfrm>
          <a:off x="15266035" y="101460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10160</xdr:rowOff>
    </xdr:from>
    <xdr:ext cx="402590" cy="259080"/>
    <xdr:sp macro="" textlink="">
      <xdr:nvSpPr>
        <xdr:cNvPr id="552" name="n_2aveValue【学校施設】&#10;有形固定資産減価償却率"/>
        <xdr:cNvSpPr txBox="1"/>
      </xdr:nvSpPr>
      <xdr:spPr>
        <a:xfrm>
          <a:off x="14389735" y="10125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167640</xdr:rowOff>
    </xdr:from>
    <xdr:ext cx="402590" cy="256540"/>
    <xdr:sp macro="" textlink="">
      <xdr:nvSpPr>
        <xdr:cNvPr id="553" name="n_3aveValue【学校施設】&#10;有形固定資産減価償却率"/>
        <xdr:cNvSpPr txBox="1"/>
      </xdr:nvSpPr>
      <xdr:spPr>
        <a:xfrm>
          <a:off x="13500735" y="101117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160655</xdr:rowOff>
    </xdr:from>
    <xdr:ext cx="402590" cy="259080"/>
    <xdr:sp macro="" textlink="">
      <xdr:nvSpPr>
        <xdr:cNvPr id="554" name="n_4aveValue【学校施設】&#10;有形固定資産減価償却率"/>
        <xdr:cNvSpPr txBox="1"/>
      </xdr:nvSpPr>
      <xdr:spPr>
        <a:xfrm>
          <a:off x="12611735" y="101047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55</xdr:row>
      <xdr:rowOff>83185</xdr:rowOff>
    </xdr:from>
    <xdr:ext cx="405130" cy="259080"/>
    <xdr:sp macro="" textlink="">
      <xdr:nvSpPr>
        <xdr:cNvPr id="555" name="n_1mainValue【学校施設】&#10;有形固定資産減価償却率"/>
        <xdr:cNvSpPr txBox="1"/>
      </xdr:nvSpPr>
      <xdr:spPr>
        <a:xfrm>
          <a:off x="15266035" y="9512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26035</xdr:rowOff>
    </xdr:from>
    <xdr:ext cx="402590" cy="259080"/>
    <xdr:sp macro="" textlink="">
      <xdr:nvSpPr>
        <xdr:cNvPr id="556" name="n_2mainValue【学校施設】&#10;有形固定資産減価償却率"/>
        <xdr:cNvSpPr txBox="1"/>
      </xdr:nvSpPr>
      <xdr:spPr>
        <a:xfrm>
          <a:off x="14389735" y="94557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55</xdr:row>
      <xdr:rowOff>19050</xdr:rowOff>
    </xdr:from>
    <xdr:ext cx="402590" cy="256540"/>
    <xdr:sp macro="" textlink="">
      <xdr:nvSpPr>
        <xdr:cNvPr id="557" name="n_3mainValue【学校施設】&#10;有形固定資産減価償却率"/>
        <xdr:cNvSpPr txBox="1"/>
      </xdr:nvSpPr>
      <xdr:spPr>
        <a:xfrm>
          <a:off x="13500735" y="94488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55</xdr:row>
      <xdr:rowOff>87630</xdr:rowOff>
    </xdr:from>
    <xdr:ext cx="402590" cy="256540"/>
    <xdr:sp macro="" textlink="">
      <xdr:nvSpPr>
        <xdr:cNvPr id="558" name="n_4mainValue【学校施設】&#10;有形固定資産減価償却率"/>
        <xdr:cNvSpPr txBox="1"/>
      </xdr:nvSpPr>
      <xdr:spPr>
        <a:xfrm>
          <a:off x="12611735" y="95173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67" name="テキスト ボックス 566"/>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8" name="直線コネクタ 5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69" name="直線コネクタ 56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4820" cy="259080"/>
    <xdr:sp macro="" textlink="">
      <xdr:nvSpPr>
        <xdr:cNvPr id="570" name="テキスト ボックス 569"/>
        <xdr:cNvSpPr txBox="1"/>
      </xdr:nvSpPr>
      <xdr:spPr>
        <a:xfrm>
          <a:off x="17820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71" name="直線コネクタ 57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4820" cy="259080"/>
    <xdr:sp macro="" textlink="">
      <xdr:nvSpPr>
        <xdr:cNvPr id="572" name="テキスト ボックス 571"/>
        <xdr:cNvSpPr txBox="1"/>
      </xdr:nvSpPr>
      <xdr:spPr>
        <a:xfrm>
          <a:off x="17820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73" name="直線コネクタ 57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4820" cy="256540"/>
    <xdr:sp macro="" textlink="">
      <xdr:nvSpPr>
        <xdr:cNvPr id="574" name="テキスト ボックス 573"/>
        <xdr:cNvSpPr txBox="1"/>
      </xdr:nvSpPr>
      <xdr:spPr>
        <a:xfrm>
          <a:off x="17820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75" name="直線コネクタ 57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4820" cy="259080"/>
    <xdr:sp macro="" textlink="">
      <xdr:nvSpPr>
        <xdr:cNvPr id="576" name="テキスト ボックス 575"/>
        <xdr:cNvSpPr txBox="1"/>
      </xdr:nvSpPr>
      <xdr:spPr>
        <a:xfrm>
          <a:off x="17820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77" name="直線コネクタ 57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4820" cy="256540"/>
    <xdr:sp macro="" textlink="">
      <xdr:nvSpPr>
        <xdr:cNvPr id="578" name="テキスト ボックス 577"/>
        <xdr:cNvSpPr txBox="1"/>
      </xdr:nvSpPr>
      <xdr:spPr>
        <a:xfrm>
          <a:off x="17820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79" name="直線コネクタ 57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580" name="テキスト ボックス 579"/>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1" name="直線コネクタ 5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6540"/>
    <xdr:sp macro="" textlink="">
      <xdr:nvSpPr>
        <xdr:cNvPr id="582" name="テキスト ボックス 581"/>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124460</xdr:rowOff>
    </xdr:from>
    <xdr:to xmlns:xdr="http://schemas.openxmlformats.org/drawingml/2006/spreadsheetDrawing">
      <xdr:col>116</xdr:col>
      <xdr:colOff>62865</xdr:colOff>
      <xdr:row>63</xdr:row>
      <xdr:rowOff>122555</xdr:rowOff>
    </xdr:to>
    <xdr:cxnSp macro="">
      <xdr:nvCxnSpPr>
        <xdr:cNvPr id="584" name="直線コネクタ 583"/>
        <xdr:cNvCxnSpPr/>
      </xdr:nvCxnSpPr>
      <xdr:spPr>
        <a:xfrm flipV="1">
          <a:off x="22160865" y="9554210"/>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126365</xdr:rowOff>
    </xdr:from>
    <xdr:ext cx="469900" cy="259080"/>
    <xdr:sp macro="" textlink="">
      <xdr:nvSpPr>
        <xdr:cNvPr id="585" name="【学校施設】&#10;一人当たり面積最小値テキスト"/>
        <xdr:cNvSpPr txBox="1"/>
      </xdr:nvSpPr>
      <xdr:spPr>
        <a:xfrm>
          <a:off x="22199600" y="10927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122555</xdr:rowOff>
    </xdr:from>
    <xdr:to xmlns:xdr="http://schemas.openxmlformats.org/drawingml/2006/spreadsheetDrawing">
      <xdr:col>116</xdr:col>
      <xdr:colOff>152400</xdr:colOff>
      <xdr:row>63</xdr:row>
      <xdr:rowOff>122555</xdr:rowOff>
    </xdr:to>
    <xdr:cxnSp macro="">
      <xdr:nvCxnSpPr>
        <xdr:cNvPr id="586" name="直線コネクタ 585"/>
        <xdr:cNvCxnSpPr/>
      </xdr:nvCxnSpPr>
      <xdr:spPr>
        <a:xfrm>
          <a:off x="22072600" y="1092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71120</xdr:rowOff>
    </xdr:from>
    <xdr:ext cx="469900" cy="259080"/>
    <xdr:sp macro="" textlink="">
      <xdr:nvSpPr>
        <xdr:cNvPr id="587" name="【学校施設】&#10;一人当たり面積最大値テキスト"/>
        <xdr:cNvSpPr txBox="1"/>
      </xdr:nvSpPr>
      <xdr:spPr>
        <a:xfrm>
          <a:off x="22199600" y="932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124460</xdr:rowOff>
    </xdr:from>
    <xdr:to xmlns:xdr="http://schemas.openxmlformats.org/drawingml/2006/spreadsheetDrawing">
      <xdr:col>116</xdr:col>
      <xdr:colOff>152400</xdr:colOff>
      <xdr:row>55</xdr:row>
      <xdr:rowOff>124460</xdr:rowOff>
    </xdr:to>
    <xdr:cxnSp macro="">
      <xdr:nvCxnSpPr>
        <xdr:cNvPr id="588" name="直線コネクタ 587"/>
        <xdr:cNvCxnSpPr/>
      </xdr:nvCxnSpPr>
      <xdr:spPr>
        <a:xfrm>
          <a:off x="22072600" y="955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9525</xdr:rowOff>
    </xdr:from>
    <xdr:ext cx="469900" cy="256540"/>
    <xdr:sp macro="" textlink="">
      <xdr:nvSpPr>
        <xdr:cNvPr id="589" name="【学校施設】&#10;一人当たり面積平均値テキスト"/>
        <xdr:cNvSpPr txBox="1"/>
      </xdr:nvSpPr>
      <xdr:spPr>
        <a:xfrm>
          <a:off x="22199600" y="1063942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31115</xdr:rowOff>
    </xdr:from>
    <xdr:to xmlns:xdr="http://schemas.openxmlformats.org/drawingml/2006/spreadsheetDrawing">
      <xdr:col>116</xdr:col>
      <xdr:colOff>114300</xdr:colOff>
      <xdr:row>62</xdr:row>
      <xdr:rowOff>132715</xdr:rowOff>
    </xdr:to>
    <xdr:sp macro="" textlink="">
      <xdr:nvSpPr>
        <xdr:cNvPr id="590" name="フローチャート: 判断 589"/>
        <xdr:cNvSpPr/>
      </xdr:nvSpPr>
      <xdr:spPr>
        <a:xfrm>
          <a:off x="221107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45085</xdr:rowOff>
    </xdr:from>
    <xdr:to xmlns:xdr="http://schemas.openxmlformats.org/drawingml/2006/spreadsheetDrawing">
      <xdr:col>112</xdr:col>
      <xdr:colOff>38100</xdr:colOff>
      <xdr:row>62</xdr:row>
      <xdr:rowOff>146685</xdr:rowOff>
    </xdr:to>
    <xdr:sp macro="" textlink="">
      <xdr:nvSpPr>
        <xdr:cNvPr id="591" name="フローチャート: 判断 590"/>
        <xdr:cNvSpPr/>
      </xdr:nvSpPr>
      <xdr:spPr>
        <a:xfrm>
          <a:off x="21272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50800</xdr:rowOff>
    </xdr:from>
    <xdr:to xmlns:xdr="http://schemas.openxmlformats.org/drawingml/2006/spreadsheetDrawing">
      <xdr:col>107</xdr:col>
      <xdr:colOff>101600</xdr:colOff>
      <xdr:row>62</xdr:row>
      <xdr:rowOff>152400</xdr:rowOff>
    </xdr:to>
    <xdr:sp macro="" textlink="">
      <xdr:nvSpPr>
        <xdr:cNvPr id="592" name="フローチャート: 判断 591"/>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53340</xdr:rowOff>
    </xdr:from>
    <xdr:to xmlns:xdr="http://schemas.openxmlformats.org/drawingml/2006/spreadsheetDrawing">
      <xdr:col>102</xdr:col>
      <xdr:colOff>165100</xdr:colOff>
      <xdr:row>62</xdr:row>
      <xdr:rowOff>154940</xdr:rowOff>
    </xdr:to>
    <xdr:sp macro="" textlink="">
      <xdr:nvSpPr>
        <xdr:cNvPr id="593" name="フローチャート: 判断 592"/>
        <xdr:cNvSpPr/>
      </xdr:nvSpPr>
      <xdr:spPr>
        <a:xfrm>
          <a:off x="19494500" y="1068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34290</xdr:rowOff>
    </xdr:from>
    <xdr:to xmlns:xdr="http://schemas.openxmlformats.org/drawingml/2006/spreadsheetDrawing">
      <xdr:col>98</xdr:col>
      <xdr:colOff>38100</xdr:colOff>
      <xdr:row>62</xdr:row>
      <xdr:rowOff>135890</xdr:rowOff>
    </xdr:to>
    <xdr:sp macro="" textlink="">
      <xdr:nvSpPr>
        <xdr:cNvPr id="594" name="フローチャート: 判断 593"/>
        <xdr:cNvSpPr/>
      </xdr:nvSpPr>
      <xdr:spPr>
        <a:xfrm>
          <a:off x="18605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95" name="テキスト ボックス 594"/>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96" name="テキスト ボックス 595"/>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97" name="テキスト ボックス 596"/>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98" name="テキスト ボックス 597"/>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99" name="テキスト ボックス 598"/>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122555</xdr:rowOff>
    </xdr:from>
    <xdr:to xmlns:xdr="http://schemas.openxmlformats.org/drawingml/2006/spreadsheetDrawing">
      <xdr:col>116</xdr:col>
      <xdr:colOff>114300</xdr:colOff>
      <xdr:row>61</xdr:row>
      <xdr:rowOff>52705</xdr:rowOff>
    </xdr:to>
    <xdr:sp macro="" textlink="">
      <xdr:nvSpPr>
        <xdr:cNvPr id="600" name="楕円 599"/>
        <xdr:cNvSpPr/>
      </xdr:nvSpPr>
      <xdr:spPr>
        <a:xfrm>
          <a:off x="22110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145415</xdr:rowOff>
    </xdr:from>
    <xdr:ext cx="469900" cy="256540"/>
    <xdr:sp macro="" textlink="">
      <xdr:nvSpPr>
        <xdr:cNvPr id="601" name="【学校施設】&#10;一人当たり面積該当値テキスト"/>
        <xdr:cNvSpPr txBox="1"/>
      </xdr:nvSpPr>
      <xdr:spPr>
        <a:xfrm>
          <a:off x="22199600" y="102609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132080</xdr:rowOff>
    </xdr:from>
    <xdr:to xmlns:xdr="http://schemas.openxmlformats.org/drawingml/2006/spreadsheetDrawing">
      <xdr:col>112</xdr:col>
      <xdr:colOff>38100</xdr:colOff>
      <xdr:row>61</xdr:row>
      <xdr:rowOff>62230</xdr:rowOff>
    </xdr:to>
    <xdr:sp macro="" textlink="">
      <xdr:nvSpPr>
        <xdr:cNvPr id="602" name="楕円 601"/>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1905</xdr:rowOff>
    </xdr:from>
    <xdr:to xmlns:xdr="http://schemas.openxmlformats.org/drawingml/2006/spreadsheetDrawing">
      <xdr:col>116</xdr:col>
      <xdr:colOff>63500</xdr:colOff>
      <xdr:row>61</xdr:row>
      <xdr:rowOff>11430</xdr:rowOff>
    </xdr:to>
    <xdr:cxnSp macro="">
      <xdr:nvCxnSpPr>
        <xdr:cNvPr id="603" name="直線コネクタ 602"/>
        <xdr:cNvCxnSpPr/>
      </xdr:nvCxnSpPr>
      <xdr:spPr>
        <a:xfrm flipV="1">
          <a:off x="21323300" y="104603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137160</xdr:rowOff>
    </xdr:from>
    <xdr:to xmlns:xdr="http://schemas.openxmlformats.org/drawingml/2006/spreadsheetDrawing">
      <xdr:col>107</xdr:col>
      <xdr:colOff>101600</xdr:colOff>
      <xdr:row>61</xdr:row>
      <xdr:rowOff>67310</xdr:rowOff>
    </xdr:to>
    <xdr:sp macro="" textlink="">
      <xdr:nvSpPr>
        <xdr:cNvPr id="604" name="楕円 603"/>
        <xdr:cNvSpPr/>
      </xdr:nvSpPr>
      <xdr:spPr>
        <a:xfrm>
          <a:off x="203835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11430</xdr:rowOff>
    </xdr:from>
    <xdr:to xmlns:xdr="http://schemas.openxmlformats.org/drawingml/2006/spreadsheetDrawing">
      <xdr:col>111</xdr:col>
      <xdr:colOff>177800</xdr:colOff>
      <xdr:row>61</xdr:row>
      <xdr:rowOff>16510</xdr:rowOff>
    </xdr:to>
    <xdr:cxnSp macro="">
      <xdr:nvCxnSpPr>
        <xdr:cNvPr id="605" name="直線コネクタ 604"/>
        <xdr:cNvCxnSpPr/>
      </xdr:nvCxnSpPr>
      <xdr:spPr>
        <a:xfrm flipV="1">
          <a:off x="20434300" y="104698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53975</xdr:rowOff>
    </xdr:from>
    <xdr:to xmlns:xdr="http://schemas.openxmlformats.org/drawingml/2006/spreadsheetDrawing">
      <xdr:col>102</xdr:col>
      <xdr:colOff>165100</xdr:colOff>
      <xdr:row>61</xdr:row>
      <xdr:rowOff>155575</xdr:rowOff>
    </xdr:to>
    <xdr:sp macro="" textlink="">
      <xdr:nvSpPr>
        <xdr:cNvPr id="606" name="楕円 605"/>
        <xdr:cNvSpPr/>
      </xdr:nvSpPr>
      <xdr:spPr>
        <a:xfrm>
          <a:off x="19494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16510</xdr:rowOff>
    </xdr:from>
    <xdr:to xmlns:xdr="http://schemas.openxmlformats.org/drawingml/2006/spreadsheetDrawing">
      <xdr:col>107</xdr:col>
      <xdr:colOff>50800</xdr:colOff>
      <xdr:row>61</xdr:row>
      <xdr:rowOff>104775</xdr:rowOff>
    </xdr:to>
    <xdr:cxnSp macro="">
      <xdr:nvCxnSpPr>
        <xdr:cNvPr id="607" name="直線コネクタ 606"/>
        <xdr:cNvCxnSpPr/>
      </xdr:nvCxnSpPr>
      <xdr:spPr>
        <a:xfrm flipV="1">
          <a:off x="19545300" y="1047496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89535</xdr:rowOff>
    </xdr:from>
    <xdr:to xmlns:xdr="http://schemas.openxmlformats.org/drawingml/2006/spreadsheetDrawing">
      <xdr:col>98</xdr:col>
      <xdr:colOff>38100</xdr:colOff>
      <xdr:row>62</xdr:row>
      <xdr:rowOff>19685</xdr:rowOff>
    </xdr:to>
    <xdr:sp macro="" textlink="">
      <xdr:nvSpPr>
        <xdr:cNvPr id="608" name="楕円 607"/>
        <xdr:cNvSpPr/>
      </xdr:nvSpPr>
      <xdr:spPr>
        <a:xfrm>
          <a:off x="18605500" y="105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104775</xdr:rowOff>
    </xdr:from>
    <xdr:to xmlns:xdr="http://schemas.openxmlformats.org/drawingml/2006/spreadsheetDrawing">
      <xdr:col>102</xdr:col>
      <xdr:colOff>114300</xdr:colOff>
      <xdr:row>61</xdr:row>
      <xdr:rowOff>140335</xdr:rowOff>
    </xdr:to>
    <xdr:cxnSp macro="">
      <xdr:nvCxnSpPr>
        <xdr:cNvPr id="609" name="直線コネクタ 608"/>
        <xdr:cNvCxnSpPr/>
      </xdr:nvCxnSpPr>
      <xdr:spPr>
        <a:xfrm flipV="1">
          <a:off x="18656300" y="1056322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137795</xdr:rowOff>
    </xdr:from>
    <xdr:ext cx="469900" cy="259080"/>
    <xdr:sp macro="" textlink="">
      <xdr:nvSpPr>
        <xdr:cNvPr id="610" name="n_1aveValue【学校施設】&#10;一人当たり面積"/>
        <xdr:cNvSpPr txBox="1"/>
      </xdr:nvSpPr>
      <xdr:spPr>
        <a:xfrm>
          <a:off x="21075650" y="10767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143510</xdr:rowOff>
    </xdr:from>
    <xdr:ext cx="467360" cy="256540"/>
    <xdr:sp macro="" textlink="">
      <xdr:nvSpPr>
        <xdr:cNvPr id="611" name="n_2aveValue【学校施設】&#10;一人当たり面積"/>
        <xdr:cNvSpPr txBox="1"/>
      </xdr:nvSpPr>
      <xdr:spPr>
        <a:xfrm>
          <a:off x="20199350" y="10773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146050</xdr:rowOff>
    </xdr:from>
    <xdr:ext cx="467360" cy="256540"/>
    <xdr:sp macro="" textlink="">
      <xdr:nvSpPr>
        <xdr:cNvPr id="612" name="n_3aveValue【学校施設】&#10;一人当たり面積"/>
        <xdr:cNvSpPr txBox="1"/>
      </xdr:nvSpPr>
      <xdr:spPr>
        <a:xfrm>
          <a:off x="19310350" y="10775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127000</xdr:rowOff>
    </xdr:from>
    <xdr:ext cx="467360" cy="259080"/>
    <xdr:sp macro="" textlink="">
      <xdr:nvSpPr>
        <xdr:cNvPr id="613" name="n_4aveValue【学校施設】&#10;一人当たり面積"/>
        <xdr:cNvSpPr txBox="1"/>
      </xdr:nvSpPr>
      <xdr:spPr>
        <a:xfrm>
          <a:off x="18421350" y="10756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78740</xdr:rowOff>
    </xdr:from>
    <xdr:ext cx="469900" cy="259080"/>
    <xdr:sp macro="" textlink="">
      <xdr:nvSpPr>
        <xdr:cNvPr id="614" name="n_1mainValue【学校施設】&#10;一人当たり面積"/>
        <xdr:cNvSpPr txBox="1"/>
      </xdr:nvSpPr>
      <xdr:spPr>
        <a:xfrm>
          <a:off x="21075650" y="10194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83820</xdr:rowOff>
    </xdr:from>
    <xdr:ext cx="467360" cy="259080"/>
    <xdr:sp macro="" textlink="">
      <xdr:nvSpPr>
        <xdr:cNvPr id="615" name="n_2mainValue【学校施設】&#10;一人当たり面積"/>
        <xdr:cNvSpPr txBox="1"/>
      </xdr:nvSpPr>
      <xdr:spPr>
        <a:xfrm>
          <a:off x="20199350" y="10199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635</xdr:rowOff>
    </xdr:from>
    <xdr:ext cx="467360" cy="259080"/>
    <xdr:sp macro="" textlink="">
      <xdr:nvSpPr>
        <xdr:cNvPr id="616" name="n_3mainValue【学校施設】&#10;一人当たり面積"/>
        <xdr:cNvSpPr txBox="1"/>
      </xdr:nvSpPr>
      <xdr:spPr>
        <a:xfrm>
          <a:off x="19310350" y="102876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36195</xdr:rowOff>
    </xdr:from>
    <xdr:ext cx="467360" cy="259080"/>
    <xdr:sp macro="" textlink="">
      <xdr:nvSpPr>
        <xdr:cNvPr id="617" name="n_4mainValue【学校施設】&#10;一人当たり面積"/>
        <xdr:cNvSpPr txBox="1"/>
      </xdr:nvSpPr>
      <xdr:spPr>
        <a:xfrm>
          <a:off x="18421350" y="103231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626" name="テキスト ボックス 625"/>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7" name="直線コネクタ 6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628" name="テキスト ボックス 627"/>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29" name="直線コネクタ 62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820" cy="259080"/>
    <xdr:sp macro="" textlink="">
      <xdr:nvSpPr>
        <xdr:cNvPr id="630" name="テキスト ボックス 629"/>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1" name="直線コネクタ 63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632" name="テキスト ボックス 631"/>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3" name="直線コネクタ 63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4" name="テキスト ボックス 63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5" name="直線コネクタ 63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636" name="テキスト ボックス 635"/>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37" name="直線コネクタ 63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38" name="テキスト ボックス 63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39" name="直線コネクタ 63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6550" cy="259080"/>
    <xdr:sp macro="" textlink="">
      <xdr:nvSpPr>
        <xdr:cNvPr id="640" name="テキスト ボックス 639"/>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1" name="直線コネクタ 6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6350</xdr:rowOff>
    </xdr:from>
    <xdr:to xmlns:xdr="http://schemas.openxmlformats.org/drawingml/2006/spreadsheetDrawing">
      <xdr:col>85</xdr:col>
      <xdr:colOff>126365</xdr:colOff>
      <xdr:row>86</xdr:row>
      <xdr:rowOff>168910</xdr:rowOff>
    </xdr:to>
    <xdr:cxnSp macro="">
      <xdr:nvCxnSpPr>
        <xdr:cNvPr id="643" name="直線コネクタ 642"/>
        <xdr:cNvCxnSpPr/>
      </xdr:nvCxnSpPr>
      <xdr:spPr>
        <a:xfrm flipV="1">
          <a:off x="16318865" y="1337945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44"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45" name="直線コネクタ 644"/>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123825</xdr:rowOff>
    </xdr:from>
    <xdr:ext cx="340360" cy="256540"/>
    <xdr:sp macro="" textlink="">
      <xdr:nvSpPr>
        <xdr:cNvPr id="646" name="【児童館】&#10;有形固定資産減価償却率最大値テキスト"/>
        <xdr:cNvSpPr txBox="1"/>
      </xdr:nvSpPr>
      <xdr:spPr>
        <a:xfrm>
          <a:off x="16357600" y="1315402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6350</xdr:rowOff>
    </xdr:from>
    <xdr:to xmlns:xdr="http://schemas.openxmlformats.org/drawingml/2006/spreadsheetDrawing">
      <xdr:col>86</xdr:col>
      <xdr:colOff>25400</xdr:colOff>
      <xdr:row>78</xdr:row>
      <xdr:rowOff>6350</xdr:rowOff>
    </xdr:to>
    <xdr:cxnSp macro="">
      <xdr:nvCxnSpPr>
        <xdr:cNvPr id="647" name="直線コネクタ 646"/>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152400</xdr:rowOff>
    </xdr:from>
    <xdr:ext cx="405130" cy="259080"/>
    <xdr:sp macro="" textlink="">
      <xdr:nvSpPr>
        <xdr:cNvPr id="648" name="【児童館】&#10;有形固定資産減価償却率平均値テキスト"/>
        <xdr:cNvSpPr txBox="1"/>
      </xdr:nvSpPr>
      <xdr:spPr>
        <a:xfrm>
          <a:off x="16357600" y="14039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129540</xdr:rowOff>
    </xdr:from>
    <xdr:to xmlns:xdr="http://schemas.openxmlformats.org/drawingml/2006/spreadsheetDrawing">
      <xdr:col>85</xdr:col>
      <xdr:colOff>177800</xdr:colOff>
      <xdr:row>83</xdr:row>
      <xdr:rowOff>59690</xdr:rowOff>
    </xdr:to>
    <xdr:sp macro="" textlink="">
      <xdr:nvSpPr>
        <xdr:cNvPr id="649" name="フローチャート: 判断 648"/>
        <xdr:cNvSpPr/>
      </xdr:nvSpPr>
      <xdr:spPr>
        <a:xfrm>
          <a:off x="162687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76835</xdr:rowOff>
    </xdr:from>
    <xdr:to xmlns:xdr="http://schemas.openxmlformats.org/drawingml/2006/spreadsheetDrawing">
      <xdr:col>81</xdr:col>
      <xdr:colOff>101600</xdr:colOff>
      <xdr:row>83</xdr:row>
      <xdr:rowOff>6985</xdr:rowOff>
    </xdr:to>
    <xdr:sp macro="" textlink="">
      <xdr:nvSpPr>
        <xdr:cNvPr id="650" name="フローチャート: 判断 649"/>
        <xdr:cNvSpPr/>
      </xdr:nvSpPr>
      <xdr:spPr>
        <a:xfrm>
          <a:off x="154305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38100</xdr:rowOff>
    </xdr:from>
    <xdr:to xmlns:xdr="http://schemas.openxmlformats.org/drawingml/2006/spreadsheetDrawing">
      <xdr:col>76</xdr:col>
      <xdr:colOff>165100</xdr:colOff>
      <xdr:row>82</xdr:row>
      <xdr:rowOff>139700</xdr:rowOff>
    </xdr:to>
    <xdr:sp macro="" textlink="">
      <xdr:nvSpPr>
        <xdr:cNvPr id="651" name="フローチャート: 判断 650"/>
        <xdr:cNvSpPr/>
      </xdr:nvSpPr>
      <xdr:spPr>
        <a:xfrm>
          <a:off x="14541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93345</xdr:rowOff>
    </xdr:from>
    <xdr:to xmlns:xdr="http://schemas.openxmlformats.org/drawingml/2006/spreadsheetDrawing">
      <xdr:col>72</xdr:col>
      <xdr:colOff>38100</xdr:colOff>
      <xdr:row>83</xdr:row>
      <xdr:rowOff>23495</xdr:rowOff>
    </xdr:to>
    <xdr:sp macro="" textlink="">
      <xdr:nvSpPr>
        <xdr:cNvPr id="652" name="フローチャート: 判断 651"/>
        <xdr:cNvSpPr/>
      </xdr:nvSpPr>
      <xdr:spPr>
        <a:xfrm>
          <a:off x="13652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103505</xdr:rowOff>
    </xdr:from>
    <xdr:to xmlns:xdr="http://schemas.openxmlformats.org/drawingml/2006/spreadsheetDrawing">
      <xdr:col>67</xdr:col>
      <xdr:colOff>101600</xdr:colOff>
      <xdr:row>83</xdr:row>
      <xdr:rowOff>33655</xdr:rowOff>
    </xdr:to>
    <xdr:sp macro="" textlink="">
      <xdr:nvSpPr>
        <xdr:cNvPr id="653" name="フローチャート: 判断 652"/>
        <xdr:cNvSpPr/>
      </xdr:nvSpPr>
      <xdr:spPr>
        <a:xfrm>
          <a:off x="12763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4" name="テキスト ボックス 6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5" name="テキスト ボックス 6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6" name="テキスト ボックス 6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7" name="テキスト ボックス 6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8" name="テキスト ボックス 6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118110</xdr:rowOff>
    </xdr:from>
    <xdr:to xmlns:xdr="http://schemas.openxmlformats.org/drawingml/2006/spreadsheetDrawing">
      <xdr:col>85</xdr:col>
      <xdr:colOff>177800</xdr:colOff>
      <xdr:row>87</xdr:row>
      <xdr:rowOff>48260</xdr:rowOff>
    </xdr:to>
    <xdr:sp macro="" textlink="">
      <xdr:nvSpPr>
        <xdr:cNvPr id="659" name="楕円 658"/>
        <xdr:cNvSpPr/>
      </xdr:nvSpPr>
      <xdr:spPr>
        <a:xfrm>
          <a:off x="162687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86</xdr:row>
      <xdr:rowOff>33020</xdr:rowOff>
    </xdr:from>
    <xdr:ext cx="469900" cy="259080"/>
    <xdr:sp macro="" textlink="">
      <xdr:nvSpPr>
        <xdr:cNvPr id="660" name="【児童館】&#10;有形固定資産減価償却率該当値テキスト"/>
        <xdr:cNvSpPr txBox="1"/>
      </xdr:nvSpPr>
      <xdr:spPr>
        <a:xfrm>
          <a:off x="16357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106680</xdr:rowOff>
    </xdr:from>
    <xdr:to xmlns:xdr="http://schemas.openxmlformats.org/drawingml/2006/spreadsheetDrawing">
      <xdr:col>81</xdr:col>
      <xdr:colOff>101600</xdr:colOff>
      <xdr:row>87</xdr:row>
      <xdr:rowOff>36830</xdr:rowOff>
    </xdr:to>
    <xdr:sp macro="" textlink="">
      <xdr:nvSpPr>
        <xdr:cNvPr id="661" name="楕円 660"/>
        <xdr:cNvSpPr/>
      </xdr:nvSpPr>
      <xdr:spPr>
        <a:xfrm>
          <a:off x="15430500" y="148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157480</xdr:rowOff>
    </xdr:from>
    <xdr:to xmlns:xdr="http://schemas.openxmlformats.org/drawingml/2006/spreadsheetDrawing">
      <xdr:col>85</xdr:col>
      <xdr:colOff>127000</xdr:colOff>
      <xdr:row>86</xdr:row>
      <xdr:rowOff>168910</xdr:rowOff>
    </xdr:to>
    <xdr:cxnSp macro="">
      <xdr:nvCxnSpPr>
        <xdr:cNvPr id="662" name="直線コネクタ 661"/>
        <xdr:cNvCxnSpPr/>
      </xdr:nvCxnSpPr>
      <xdr:spPr>
        <a:xfrm>
          <a:off x="15481300" y="149021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86</xdr:row>
      <xdr:rowOff>83820</xdr:rowOff>
    </xdr:from>
    <xdr:to xmlns:xdr="http://schemas.openxmlformats.org/drawingml/2006/spreadsheetDrawing">
      <xdr:col>76</xdr:col>
      <xdr:colOff>165100</xdr:colOff>
      <xdr:row>87</xdr:row>
      <xdr:rowOff>13970</xdr:rowOff>
    </xdr:to>
    <xdr:sp macro="" textlink="">
      <xdr:nvSpPr>
        <xdr:cNvPr id="663" name="楕円 662"/>
        <xdr:cNvSpPr/>
      </xdr:nvSpPr>
      <xdr:spPr>
        <a:xfrm>
          <a:off x="14541500" y="148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134620</xdr:rowOff>
    </xdr:from>
    <xdr:to xmlns:xdr="http://schemas.openxmlformats.org/drawingml/2006/spreadsheetDrawing">
      <xdr:col>81</xdr:col>
      <xdr:colOff>50800</xdr:colOff>
      <xdr:row>86</xdr:row>
      <xdr:rowOff>157480</xdr:rowOff>
    </xdr:to>
    <xdr:cxnSp macro="">
      <xdr:nvCxnSpPr>
        <xdr:cNvPr id="664" name="直線コネクタ 663"/>
        <xdr:cNvCxnSpPr/>
      </xdr:nvCxnSpPr>
      <xdr:spPr>
        <a:xfrm>
          <a:off x="14592300" y="148793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86</xdr:row>
      <xdr:rowOff>59055</xdr:rowOff>
    </xdr:from>
    <xdr:to xmlns:xdr="http://schemas.openxmlformats.org/drawingml/2006/spreadsheetDrawing">
      <xdr:col>72</xdr:col>
      <xdr:colOff>38100</xdr:colOff>
      <xdr:row>86</xdr:row>
      <xdr:rowOff>160655</xdr:rowOff>
    </xdr:to>
    <xdr:sp macro="" textlink="">
      <xdr:nvSpPr>
        <xdr:cNvPr id="665" name="楕円 664"/>
        <xdr:cNvSpPr/>
      </xdr:nvSpPr>
      <xdr:spPr>
        <a:xfrm>
          <a:off x="136525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86</xdr:row>
      <xdr:rowOff>109855</xdr:rowOff>
    </xdr:from>
    <xdr:to xmlns:xdr="http://schemas.openxmlformats.org/drawingml/2006/spreadsheetDrawing">
      <xdr:col>76</xdr:col>
      <xdr:colOff>114300</xdr:colOff>
      <xdr:row>86</xdr:row>
      <xdr:rowOff>134620</xdr:rowOff>
    </xdr:to>
    <xdr:cxnSp macro="">
      <xdr:nvCxnSpPr>
        <xdr:cNvPr id="666" name="直線コネクタ 665"/>
        <xdr:cNvCxnSpPr/>
      </xdr:nvCxnSpPr>
      <xdr:spPr>
        <a:xfrm>
          <a:off x="13703300" y="148545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86</xdr:row>
      <xdr:rowOff>39370</xdr:rowOff>
    </xdr:from>
    <xdr:to xmlns:xdr="http://schemas.openxmlformats.org/drawingml/2006/spreadsheetDrawing">
      <xdr:col>67</xdr:col>
      <xdr:colOff>101600</xdr:colOff>
      <xdr:row>86</xdr:row>
      <xdr:rowOff>140970</xdr:rowOff>
    </xdr:to>
    <xdr:sp macro="" textlink="">
      <xdr:nvSpPr>
        <xdr:cNvPr id="667" name="楕円 666"/>
        <xdr:cNvSpPr/>
      </xdr:nvSpPr>
      <xdr:spPr>
        <a:xfrm>
          <a:off x="12763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86</xdr:row>
      <xdr:rowOff>90170</xdr:rowOff>
    </xdr:from>
    <xdr:to xmlns:xdr="http://schemas.openxmlformats.org/drawingml/2006/spreadsheetDrawing">
      <xdr:col>71</xdr:col>
      <xdr:colOff>177800</xdr:colOff>
      <xdr:row>86</xdr:row>
      <xdr:rowOff>109855</xdr:rowOff>
    </xdr:to>
    <xdr:cxnSp macro="">
      <xdr:nvCxnSpPr>
        <xdr:cNvPr id="668" name="直線コネクタ 667"/>
        <xdr:cNvCxnSpPr/>
      </xdr:nvCxnSpPr>
      <xdr:spPr>
        <a:xfrm>
          <a:off x="12814300" y="148348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23495</xdr:rowOff>
    </xdr:from>
    <xdr:ext cx="405130" cy="259080"/>
    <xdr:sp macro="" textlink="">
      <xdr:nvSpPr>
        <xdr:cNvPr id="669" name="n_1aveValue【児童館】&#10;有形固定資産減価償却率"/>
        <xdr:cNvSpPr txBox="1"/>
      </xdr:nvSpPr>
      <xdr:spPr>
        <a:xfrm>
          <a:off x="15266035" y="13910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156210</xdr:rowOff>
    </xdr:from>
    <xdr:ext cx="402590" cy="256540"/>
    <xdr:sp macro="" textlink="">
      <xdr:nvSpPr>
        <xdr:cNvPr id="670" name="n_2aveValue【児童館】&#10;有形固定資産減価償却率"/>
        <xdr:cNvSpPr txBox="1"/>
      </xdr:nvSpPr>
      <xdr:spPr>
        <a:xfrm>
          <a:off x="14389735" y="13872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40640</xdr:rowOff>
    </xdr:from>
    <xdr:ext cx="402590" cy="256540"/>
    <xdr:sp macro="" textlink="">
      <xdr:nvSpPr>
        <xdr:cNvPr id="671" name="n_3aveValue【児童館】&#10;有形固定資産減価償却率"/>
        <xdr:cNvSpPr txBox="1"/>
      </xdr:nvSpPr>
      <xdr:spPr>
        <a:xfrm>
          <a:off x="13500735" y="13928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50165</xdr:rowOff>
    </xdr:from>
    <xdr:ext cx="402590" cy="259080"/>
    <xdr:sp macro="" textlink="">
      <xdr:nvSpPr>
        <xdr:cNvPr id="672" name="n_4aveValue【児童館】&#10;有形固定資産減価償却率"/>
        <xdr:cNvSpPr txBox="1"/>
      </xdr:nvSpPr>
      <xdr:spPr>
        <a:xfrm>
          <a:off x="12611735" y="13937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87</xdr:row>
      <xdr:rowOff>27940</xdr:rowOff>
    </xdr:from>
    <xdr:ext cx="405130" cy="259080"/>
    <xdr:sp macro="" textlink="">
      <xdr:nvSpPr>
        <xdr:cNvPr id="673" name="n_1mainValue【児童館】&#10;有形固定資産減価償却率"/>
        <xdr:cNvSpPr txBox="1"/>
      </xdr:nvSpPr>
      <xdr:spPr>
        <a:xfrm>
          <a:off x="15266035" y="14944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87</xdr:row>
      <xdr:rowOff>5080</xdr:rowOff>
    </xdr:from>
    <xdr:ext cx="402590" cy="259080"/>
    <xdr:sp macro="" textlink="">
      <xdr:nvSpPr>
        <xdr:cNvPr id="674" name="n_2mainValue【児童館】&#10;有形固定資産減価償却率"/>
        <xdr:cNvSpPr txBox="1"/>
      </xdr:nvSpPr>
      <xdr:spPr>
        <a:xfrm>
          <a:off x="14389735" y="14921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86</xdr:row>
      <xdr:rowOff>151765</xdr:rowOff>
    </xdr:from>
    <xdr:ext cx="402590" cy="259080"/>
    <xdr:sp macro="" textlink="">
      <xdr:nvSpPr>
        <xdr:cNvPr id="675" name="n_3mainValue【児童館】&#10;有形固定資産減価償却率"/>
        <xdr:cNvSpPr txBox="1"/>
      </xdr:nvSpPr>
      <xdr:spPr>
        <a:xfrm>
          <a:off x="13500735" y="148964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86</xdr:row>
      <xdr:rowOff>132080</xdr:rowOff>
    </xdr:from>
    <xdr:ext cx="402590" cy="256540"/>
    <xdr:sp macro="" textlink="">
      <xdr:nvSpPr>
        <xdr:cNvPr id="676" name="n_4mainValue【児童館】&#10;有形固定資産減価償却率"/>
        <xdr:cNvSpPr txBox="1"/>
      </xdr:nvSpPr>
      <xdr:spPr>
        <a:xfrm>
          <a:off x="12611735" y="148767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685" name="テキスト ボックス 684"/>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6" name="直線コネクタ 6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687" name="直線コネクタ 686"/>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4820" cy="259080"/>
    <xdr:sp macro="" textlink="">
      <xdr:nvSpPr>
        <xdr:cNvPr id="688" name="テキスト ボックス 687"/>
        <xdr:cNvSpPr txBox="1"/>
      </xdr:nvSpPr>
      <xdr:spPr>
        <a:xfrm>
          <a:off x="17820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689" name="直線コネクタ 688"/>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4820" cy="256540"/>
    <xdr:sp macro="" textlink="">
      <xdr:nvSpPr>
        <xdr:cNvPr id="690" name="テキスト ボックス 689"/>
        <xdr:cNvSpPr txBox="1"/>
      </xdr:nvSpPr>
      <xdr:spPr>
        <a:xfrm>
          <a:off x="17820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691" name="直線コネクタ 690"/>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4820" cy="259080"/>
    <xdr:sp macro="" textlink="">
      <xdr:nvSpPr>
        <xdr:cNvPr id="692" name="テキスト ボックス 691"/>
        <xdr:cNvSpPr txBox="1"/>
      </xdr:nvSpPr>
      <xdr:spPr>
        <a:xfrm>
          <a:off x="17820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693" name="直線コネクタ 692"/>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4820" cy="256540"/>
    <xdr:sp macro="" textlink="">
      <xdr:nvSpPr>
        <xdr:cNvPr id="694" name="テキスト ボックス 693"/>
        <xdr:cNvSpPr txBox="1"/>
      </xdr:nvSpPr>
      <xdr:spPr>
        <a:xfrm>
          <a:off x="17820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695" name="直線コネクタ 694"/>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4820" cy="259080"/>
    <xdr:sp macro="" textlink="">
      <xdr:nvSpPr>
        <xdr:cNvPr id="696" name="テキスト ボックス 695"/>
        <xdr:cNvSpPr txBox="1"/>
      </xdr:nvSpPr>
      <xdr:spPr>
        <a:xfrm>
          <a:off x="17820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97" name="直線コネクタ 696"/>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4820" cy="259080"/>
    <xdr:sp macro="" textlink="">
      <xdr:nvSpPr>
        <xdr:cNvPr id="698" name="テキスト ボックス 697"/>
        <xdr:cNvSpPr txBox="1"/>
      </xdr:nvSpPr>
      <xdr:spPr>
        <a:xfrm>
          <a:off x="17820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9" name="直線コネクタ 6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700" name="テキスト ボックス 699"/>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103505</xdr:rowOff>
    </xdr:from>
    <xdr:to xmlns:xdr="http://schemas.openxmlformats.org/drawingml/2006/spreadsheetDrawing">
      <xdr:col>116</xdr:col>
      <xdr:colOff>62865</xdr:colOff>
      <xdr:row>86</xdr:row>
      <xdr:rowOff>146685</xdr:rowOff>
    </xdr:to>
    <xdr:cxnSp macro="">
      <xdr:nvCxnSpPr>
        <xdr:cNvPr id="702" name="直線コネクタ 701"/>
        <xdr:cNvCxnSpPr/>
      </xdr:nvCxnSpPr>
      <xdr:spPr>
        <a:xfrm flipV="1">
          <a:off x="22160865" y="1347660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150495</xdr:rowOff>
    </xdr:from>
    <xdr:ext cx="469900" cy="259080"/>
    <xdr:sp macro="" textlink="">
      <xdr:nvSpPr>
        <xdr:cNvPr id="703" name="【児童館】&#10;一人当たり面積最小値テキスト"/>
        <xdr:cNvSpPr txBox="1"/>
      </xdr:nvSpPr>
      <xdr:spPr>
        <a:xfrm>
          <a:off x="22199600" y="1489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146685</xdr:rowOff>
    </xdr:from>
    <xdr:to xmlns:xdr="http://schemas.openxmlformats.org/drawingml/2006/spreadsheetDrawing">
      <xdr:col>116</xdr:col>
      <xdr:colOff>152400</xdr:colOff>
      <xdr:row>86</xdr:row>
      <xdr:rowOff>146685</xdr:rowOff>
    </xdr:to>
    <xdr:cxnSp macro="">
      <xdr:nvCxnSpPr>
        <xdr:cNvPr id="704" name="直線コネクタ 703"/>
        <xdr:cNvCxnSpPr/>
      </xdr:nvCxnSpPr>
      <xdr:spPr>
        <a:xfrm>
          <a:off x="22072600" y="1489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50165</xdr:rowOff>
    </xdr:from>
    <xdr:ext cx="469900" cy="259080"/>
    <xdr:sp macro="" textlink="">
      <xdr:nvSpPr>
        <xdr:cNvPr id="705" name="【児童館】&#10;一人当たり面積最大値テキスト"/>
        <xdr:cNvSpPr txBox="1"/>
      </xdr:nvSpPr>
      <xdr:spPr>
        <a:xfrm>
          <a:off x="22199600" y="1325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103505</xdr:rowOff>
    </xdr:from>
    <xdr:to xmlns:xdr="http://schemas.openxmlformats.org/drawingml/2006/spreadsheetDrawing">
      <xdr:col>116</xdr:col>
      <xdr:colOff>152400</xdr:colOff>
      <xdr:row>78</xdr:row>
      <xdr:rowOff>103505</xdr:rowOff>
    </xdr:to>
    <xdr:cxnSp macro="">
      <xdr:nvCxnSpPr>
        <xdr:cNvPr id="706" name="直線コネクタ 705"/>
        <xdr:cNvCxnSpPr/>
      </xdr:nvCxnSpPr>
      <xdr:spPr>
        <a:xfrm>
          <a:off x="22072600" y="1347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134620</xdr:rowOff>
    </xdr:from>
    <xdr:ext cx="469900" cy="256540"/>
    <xdr:sp macro="" textlink="">
      <xdr:nvSpPr>
        <xdr:cNvPr id="707" name="【児童館】&#10;一人当たり面積平均値テキスト"/>
        <xdr:cNvSpPr txBox="1"/>
      </xdr:nvSpPr>
      <xdr:spPr>
        <a:xfrm>
          <a:off x="22199600" y="145364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156210</xdr:rowOff>
    </xdr:from>
    <xdr:to xmlns:xdr="http://schemas.openxmlformats.org/drawingml/2006/spreadsheetDrawing">
      <xdr:col>116</xdr:col>
      <xdr:colOff>114300</xdr:colOff>
      <xdr:row>85</xdr:row>
      <xdr:rowOff>86360</xdr:rowOff>
    </xdr:to>
    <xdr:sp macro="" textlink="">
      <xdr:nvSpPr>
        <xdr:cNvPr id="708" name="フローチャート: 判断 707"/>
        <xdr:cNvSpPr/>
      </xdr:nvSpPr>
      <xdr:spPr>
        <a:xfrm>
          <a:off x="221107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123190</xdr:rowOff>
    </xdr:from>
    <xdr:to xmlns:xdr="http://schemas.openxmlformats.org/drawingml/2006/spreadsheetDrawing">
      <xdr:col>112</xdr:col>
      <xdr:colOff>38100</xdr:colOff>
      <xdr:row>85</xdr:row>
      <xdr:rowOff>53340</xdr:rowOff>
    </xdr:to>
    <xdr:sp macro="" textlink="">
      <xdr:nvSpPr>
        <xdr:cNvPr id="709" name="フローチャート: 判断 708"/>
        <xdr:cNvSpPr/>
      </xdr:nvSpPr>
      <xdr:spPr>
        <a:xfrm>
          <a:off x="212725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123190</xdr:rowOff>
    </xdr:from>
    <xdr:to xmlns:xdr="http://schemas.openxmlformats.org/drawingml/2006/spreadsheetDrawing">
      <xdr:col>107</xdr:col>
      <xdr:colOff>101600</xdr:colOff>
      <xdr:row>85</xdr:row>
      <xdr:rowOff>53340</xdr:rowOff>
    </xdr:to>
    <xdr:sp macro="" textlink="">
      <xdr:nvSpPr>
        <xdr:cNvPr id="710" name="フローチャート: 判断 709"/>
        <xdr:cNvSpPr/>
      </xdr:nvSpPr>
      <xdr:spPr>
        <a:xfrm>
          <a:off x="203835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133985</xdr:rowOff>
    </xdr:from>
    <xdr:to xmlns:xdr="http://schemas.openxmlformats.org/drawingml/2006/spreadsheetDrawing">
      <xdr:col>102</xdr:col>
      <xdr:colOff>165100</xdr:colOff>
      <xdr:row>85</xdr:row>
      <xdr:rowOff>64135</xdr:rowOff>
    </xdr:to>
    <xdr:sp macro="" textlink="">
      <xdr:nvSpPr>
        <xdr:cNvPr id="711" name="フローチャート: 判断 710"/>
        <xdr:cNvSpPr/>
      </xdr:nvSpPr>
      <xdr:spPr>
        <a:xfrm>
          <a:off x="19494500" y="1453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133985</xdr:rowOff>
    </xdr:from>
    <xdr:to xmlns:xdr="http://schemas.openxmlformats.org/drawingml/2006/spreadsheetDrawing">
      <xdr:col>98</xdr:col>
      <xdr:colOff>38100</xdr:colOff>
      <xdr:row>85</xdr:row>
      <xdr:rowOff>64135</xdr:rowOff>
    </xdr:to>
    <xdr:sp macro="" textlink="">
      <xdr:nvSpPr>
        <xdr:cNvPr id="712" name="フローチャート: 判断 711"/>
        <xdr:cNvSpPr/>
      </xdr:nvSpPr>
      <xdr:spPr>
        <a:xfrm>
          <a:off x="18605500" y="1453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3" name="テキスト ボックス 71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4" name="テキスト ボックス 7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5" name="テキスト ボックス 71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6" name="テキスト ボックス 7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7" name="テキスト ボックス 7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63500</xdr:rowOff>
    </xdr:from>
    <xdr:to xmlns:xdr="http://schemas.openxmlformats.org/drawingml/2006/spreadsheetDrawing">
      <xdr:col>116</xdr:col>
      <xdr:colOff>114300</xdr:colOff>
      <xdr:row>82</xdr:row>
      <xdr:rowOff>165100</xdr:rowOff>
    </xdr:to>
    <xdr:sp macro="" textlink="">
      <xdr:nvSpPr>
        <xdr:cNvPr id="718" name="楕円 717"/>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86360</xdr:rowOff>
    </xdr:from>
    <xdr:ext cx="469900" cy="256540"/>
    <xdr:sp macro="" textlink="">
      <xdr:nvSpPr>
        <xdr:cNvPr id="719" name="【児童館】&#10;一人当たり面積該当値テキスト"/>
        <xdr:cNvSpPr txBox="1"/>
      </xdr:nvSpPr>
      <xdr:spPr>
        <a:xfrm>
          <a:off x="22199600" y="13973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74930</xdr:rowOff>
    </xdr:from>
    <xdr:to xmlns:xdr="http://schemas.openxmlformats.org/drawingml/2006/spreadsheetDrawing">
      <xdr:col>112</xdr:col>
      <xdr:colOff>38100</xdr:colOff>
      <xdr:row>83</xdr:row>
      <xdr:rowOff>4445</xdr:rowOff>
    </xdr:to>
    <xdr:sp macro="" textlink="">
      <xdr:nvSpPr>
        <xdr:cNvPr id="720" name="楕円 719"/>
        <xdr:cNvSpPr/>
      </xdr:nvSpPr>
      <xdr:spPr>
        <a:xfrm>
          <a:off x="21272500" y="14133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114300</xdr:rowOff>
    </xdr:from>
    <xdr:to xmlns:xdr="http://schemas.openxmlformats.org/drawingml/2006/spreadsheetDrawing">
      <xdr:col>116</xdr:col>
      <xdr:colOff>63500</xdr:colOff>
      <xdr:row>82</xdr:row>
      <xdr:rowOff>125095</xdr:rowOff>
    </xdr:to>
    <xdr:cxnSp macro="">
      <xdr:nvCxnSpPr>
        <xdr:cNvPr id="721" name="直線コネクタ 720"/>
        <xdr:cNvCxnSpPr/>
      </xdr:nvCxnSpPr>
      <xdr:spPr>
        <a:xfrm flipV="1">
          <a:off x="21323300" y="141732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74930</xdr:rowOff>
    </xdr:from>
    <xdr:to xmlns:xdr="http://schemas.openxmlformats.org/drawingml/2006/spreadsheetDrawing">
      <xdr:col>107</xdr:col>
      <xdr:colOff>101600</xdr:colOff>
      <xdr:row>83</xdr:row>
      <xdr:rowOff>4445</xdr:rowOff>
    </xdr:to>
    <xdr:sp macro="" textlink="">
      <xdr:nvSpPr>
        <xdr:cNvPr id="722" name="楕円 721"/>
        <xdr:cNvSpPr/>
      </xdr:nvSpPr>
      <xdr:spPr>
        <a:xfrm>
          <a:off x="20383500" y="14133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125095</xdr:rowOff>
    </xdr:from>
    <xdr:to xmlns:xdr="http://schemas.openxmlformats.org/drawingml/2006/spreadsheetDrawing">
      <xdr:col>111</xdr:col>
      <xdr:colOff>177800</xdr:colOff>
      <xdr:row>82</xdr:row>
      <xdr:rowOff>125095</xdr:rowOff>
    </xdr:to>
    <xdr:cxnSp macro="">
      <xdr:nvCxnSpPr>
        <xdr:cNvPr id="723" name="直線コネクタ 722"/>
        <xdr:cNvCxnSpPr/>
      </xdr:nvCxnSpPr>
      <xdr:spPr>
        <a:xfrm>
          <a:off x="20434300" y="141839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85090</xdr:rowOff>
    </xdr:from>
    <xdr:to xmlns:xdr="http://schemas.openxmlformats.org/drawingml/2006/spreadsheetDrawing">
      <xdr:col>102</xdr:col>
      <xdr:colOff>165100</xdr:colOff>
      <xdr:row>83</xdr:row>
      <xdr:rowOff>15240</xdr:rowOff>
    </xdr:to>
    <xdr:sp macro="" textlink="">
      <xdr:nvSpPr>
        <xdr:cNvPr id="724" name="楕円 723"/>
        <xdr:cNvSpPr/>
      </xdr:nvSpPr>
      <xdr:spPr>
        <a:xfrm>
          <a:off x="19494500" y="1414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125095</xdr:rowOff>
    </xdr:from>
    <xdr:to xmlns:xdr="http://schemas.openxmlformats.org/drawingml/2006/spreadsheetDrawing">
      <xdr:col>107</xdr:col>
      <xdr:colOff>50800</xdr:colOff>
      <xdr:row>82</xdr:row>
      <xdr:rowOff>135890</xdr:rowOff>
    </xdr:to>
    <xdr:cxnSp macro="">
      <xdr:nvCxnSpPr>
        <xdr:cNvPr id="725" name="直線コネクタ 724"/>
        <xdr:cNvCxnSpPr/>
      </xdr:nvCxnSpPr>
      <xdr:spPr>
        <a:xfrm flipV="1">
          <a:off x="19545300" y="141839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150495</xdr:rowOff>
    </xdr:from>
    <xdr:to xmlns:xdr="http://schemas.openxmlformats.org/drawingml/2006/spreadsheetDrawing">
      <xdr:col>98</xdr:col>
      <xdr:colOff>38100</xdr:colOff>
      <xdr:row>83</xdr:row>
      <xdr:rowOff>80645</xdr:rowOff>
    </xdr:to>
    <xdr:sp macro="" textlink="">
      <xdr:nvSpPr>
        <xdr:cNvPr id="726" name="楕円 725"/>
        <xdr:cNvSpPr/>
      </xdr:nvSpPr>
      <xdr:spPr>
        <a:xfrm>
          <a:off x="18605500" y="142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82</xdr:row>
      <xdr:rowOff>135890</xdr:rowOff>
    </xdr:from>
    <xdr:to xmlns:xdr="http://schemas.openxmlformats.org/drawingml/2006/spreadsheetDrawing">
      <xdr:col>102</xdr:col>
      <xdr:colOff>114300</xdr:colOff>
      <xdr:row>83</xdr:row>
      <xdr:rowOff>29845</xdr:rowOff>
    </xdr:to>
    <xdr:cxnSp macro="">
      <xdr:nvCxnSpPr>
        <xdr:cNvPr id="727" name="直線コネクタ 726"/>
        <xdr:cNvCxnSpPr/>
      </xdr:nvCxnSpPr>
      <xdr:spPr>
        <a:xfrm flipV="1">
          <a:off x="18656300" y="141947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44450</xdr:rowOff>
    </xdr:from>
    <xdr:ext cx="469900" cy="259080"/>
    <xdr:sp macro="" textlink="">
      <xdr:nvSpPr>
        <xdr:cNvPr id="728" name="n_1aveValue【児童館】&#10;一人当たり面積"/>
        <xdr:cNvSpPr txBox="1"/>
      </xdr:nvSpPr>
      <xdr:spPr>
        <a:xfrm>
          <a:off x="21075650" y="14617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44450</xdr:rowOff>
    </xdr:from>
    <xdr:ext cx="467360" cy="259080"/>
    <xdr:sp macro="" textlink="">
      <xdr:nvSpPr>
        <xdr:cNvPr id="729" name="n_2aveValue【児童館】&#10;一人当たり面積"/>
        <xdr:cNvSpPr txBox="1"/>
      </xdr:nvSpPr>
      <xdr:spPr>
        <a:xfrm>
          <a:off x="20199350" y="14617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55245</xdr:rowOff>
    </xdr:from>
    <xdr:ext cx="467360" cy="256540"/>
    <xdr:sp macro="" textlink="">
      <xdr:nvSpPr>
        <xdr:cNvPr id="730" name="n_3aveValue【児童館】&#10;一人当たり面積"/>
        <xdr:cNvSpPr txBox="1"/>
      </xdr:nvSpPr>
      <xdr:spPr>
        <a:xfrm>
          <a:off x="19310350" y="146284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55245</xdr:rowOff>
    </xdr:from>
    <xdr:ext cx="467360" cy="256540"/>
    <xdr:sp macro="" textlink="">
      <xdr:nvSpPr>
        <xdr:cNvPr id="731" name="n_4aveValue【児童館】&#10;一人当たり面積"/>
        <xdr:cNvSpPr txBox="1"/>
      </xdr:nvSpPr>
      <xdr:spPr>
        <a:xfrm>
          <a:off x="18421350" y="146284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20955</xdr:rowOff>
    </xdr:from>
    <xdr:ext cx="469900" cy="256540"/>
    <xdr:sp macro="" textlink="">
      <xdr:nvSpPr>
        <xdr:cNvPr id="732" name="n_1mainValue【児童館】&#10;一人当たり面積"/>
        <xdr:cNvSpPr txBox="1"/>
      </xdr:nvSpPr>
      <xdr:spPr>
        <a:xfrm>
          <a:off x="21075650" y="139084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20955</xdr:rowOff>
    </xdr:from>
    <xdr:ext cx="467360" cy="256540"/>
    <xdr:sp macro="" textlink="">
      <xdr:nvSpPr>
        <xdr:cNvPr id="733" name="n_2mainValue【児童館】&#10;一人当たり面積"/>
        <xdr:cNvSpPr txBox="1"/>
      </xdr:nvSpPr>
      <xdr:spPr>
        <a:xfrm>
          <a:off x="20199350" y="139084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31750</xdr:rowOff>
    </xdr:from>
    <xdr:ext cx="467360" cy="256540"/>
    <xdr:sp macro="" textlink="">
      <xdr:nvSpPr>
        <xdr:cNvPr id="734" name="n_3mainValue【児童館】&#10;一人当たり面積"/>
        <xdr:cNvSpPr txBox="1"/>
      </xdr:nvSpPr>
      <xdr:spPr>
        <a:xfrm>
          <a:off x="19310350" y="139192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97790</xdr:rowOff>
    </xdr:from>
    <xdr:ext cx="467360" cy="256540"/>
    <xdr:sp macro="" textlink="">
      <xdr:nvSpPr>
        <xdr:cNvPr id="735" name="n_4mainValue【児童館】&#10;一人当たり面積"/>
        <xdr:cNvSpPr txBox="1"/>
      </xdr:nvSpPr>
      <xdr:spPr>
        <a:xfrm>
          <a:off x="18421350" y="139852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744" name="テキスト ボックス 743"/>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5" name="直線コネクタ 74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746" name="テキスト ボックス 745"/>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47" name="直線コネクタ 746"/>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820" cy="259080"/>
    <xdr:sp macro="" textlink="">
      <xdr:nvSpPr>
        <xdr:cNvPr id="748" name="テキスト ボックス 747"/>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49" name="直線コネクタ 748"/>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6540"/>
    <xdr:sp macro="" textlink="">
      <xdr:nvSpPr>
        <xdr:cNvPr id="750" name="テキスト ボックス 749"/>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51" name="直線コネクタ 750"/>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2" name="テキスト ボックス 751"/>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53" name="直線コネクタ 752"/>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54" name="テキスト ボックス 753"/>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55" name="直線コネクタ 754"/>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6540"/>
    <xdr:sp macro="" textlink="">
      <xdr:nvSpPr>
        <xdr:cNvPr id="756" name="テキスト ボックス 755"/>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7" name="直線コネクタ 7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6550" cy="259080"/>
    <xdr:sp macro="" textlink="">
      <xdr:nvSpPr>
        <xdr:cNvPr id="758" name="テキスト ボックス 757"/>
        <xdr:cNvSpPr txBox="1"/>
      </xdr:nvSpPr>
      <xdr:spPr>
        <a:xfrm>
          <a:off x="12106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158115</xdr:rowOff>
    </xdr:from>
    <xdr:to xmlns:xdr="http://schemas.openxmlformats.org/drawingml/2006/spreadsheetDrawing">
      <xdr:col>85</xdr:col>
      <xdr:colOff>126365</xdr:colOff>
      <xdr:row>108</xdr:row>
      <xdr:rowOff>152400</xdr:rowOff>
    </xdr:to>
    <xdr:cxnSp macro="">
      <xdr:nvCxnSpPr>
        <xdr:cNvPr id="760" name="直線コネクタ 759"/>
        <xdr:cNvCxnSpPr/>
      </xdr:nvCxnSpPr>
      <xdr:spPr>
        <a:xfrm flipV="1">
          <a:off x="16318865" y="171316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6540"/>
    <xdr:sp macro="" textlink="">
      <xdr:nvSpPr>
        <xdr:cNvPr id="761" name="【公民館】&#10;有形固定資産減価償却率最小値テキスト"/>
        <xdr:cNvSpPr txBox="1"/>
      </xdr:nvSpPr>
      <xdr:spPr>
        <a:xfrm>
          <a:off x="16357600" y="186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62" name="直線コネクタ 761"/>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104775</xdr:rowOff>
    </xdr:from>
    <xdr:ext cx="405130" cy="259080"/>
    <xdr:sp macro="" textlink="">
      <xdr:nvSpPr>
        <xdr:cNvPr id="763" name="【公民館】&#10;有形固定資産減価償却率最大値テキスト"/>
        <xdr:cNvSpPr txBox="1"/>
      </xdr:nvSpPr>
      <xdr:spPr>
        <a:xfrm>
          <a:off x="16357600" y="1690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158115</xdr:rowOff>
    </xdr:from>
    <xdr:to xmlns:xdr="http://schemas.openxmlformats.org/drawingml/2006/spreadsheetDrawing">
      <xdr:col>86</xdr:col>
      <xdr:colOff>25400</xdr:colOff>
      <xdr:row>99</xdr:row>
      <xdr:rowOff>158115</xdr:rowOff>
    </xdr:to>
    <xdr:cxnSp macro="">
      <xdr:nvCxnSpPr>
        <xdr:cNvPr id="764" name="直線コネクタ 763"/>
        <xdr:cNvCxnSpPr/>
      </xdr:nvCxnSpPr>
      <xdr:spPr>
        <a:xfrm>
          <a:off x="16230600" y="1713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76200</xdr:rowOff>
    </xdr:from>
    <xdr:ext cx="405130" cy="256540"/>
    <xdr:sp macro="" textlink="">
      <xdr:nvSpPr>
        <xdr:cNvPr id="765" name="【公民館】&#10;有形固定資産減価償却率平均値テキスト"/>
        <xdr:cNvSpPr txBox="1"/>
      </xdr:nvSpPr>
      <xdr:spPr>
        <a:xfrm>
          <a:off x="16357600" y="179070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97790</xdr:rowOff>
    </xdr:from>
    <xdr:to xmlns:xdr="http://schemas.openxmlformats.org/drawingml/2006/spreadsheetDrawing">
      <xdr:col>85</xdr:col>
      <xdr:colOff>177800</xdr:colOff>
      <xdr:row>105</xdr:row>
      <xdr:rowOff>27940</xdr:rowOff>
    </xdr:to>
    <xdr:sp macro="" textlink="">
      <xdr:nvSpPr>
        <xdr:cNvPr id="766" name="フローチャート: 判断 765"/>
        <xdr:cNvSpPr/>
      </xdr:nvSpPr>
      <xdr:spPr>
        <a:xfrm>
          <a:off x="162687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120650</xdr:rowOff>
    </xdr:from>
    <xdr:to xmlns:xdr="http://schemas.openxmlformats.org/drawingml/2006/spreadsheetDrawing">
      <xdr:col>81</xdr:col>
      <xdr:colOff>101600</xdr:colOff>
      <xdr:row>105</xdr:row>
      <xdr:rowOff>50800</xdr:rowOff>
    </xdr:to>
    <xdr:sp macro="" textlink="">
      <xdr:nvSpPr>
        <xdr:cNvPr id="767" name="フローチャート: 判断 766"/>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122555</xdr:rowOff>
    </xdr:from>
    <xdr:to xmlns:xdr="http://schemas.openxmlformats.org/drawingml/2006/spreadsheetDrawing">
      <xdr:col>76</xdr:col>
      <xdr:colOff>165100</xdr:colOff>
      <xdr:row>105</xdr:row>
      <xdr:rowOff>52705</xdr:rowOff>
    </xdr:to>
    <xdr:sp macro="" textlink="">
      <xdr:nvSpPr>
        <xdr:cNvPr id="768" name="フローチャート: 判断 767"/>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107315</xdr:rowOff>
    </xdr:from>
    <xdr:to xmlns:xdr="http://schemas.openxmlformats.org/drawingml/2006/spreadsheetDrawing">
      <xdr:col>72</xdr:col>
      <xdr:colOff>38100</xdr:colOff>
      <xdr:row>105</xdr:row>
      <xdr:rowOff>37465</xdr:rowOff>
    </xdr:to>
    <xdr:sp macro="" textlink="">
      <xdr:nvSpPr>
        <xdr:cNvPr id="769" name="フローチャート: 判断 768"/>
        <xdr:cNvSpPr/>
      </xdr:nvSpPr>
      <xdr:spPr>
        <a:xfrm>
          <a:off x="13652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116840</xdr:rowOff>
    </xdr:from>
    <xdr:to xmlns:xdr="http://schemas.openxmlformats.org/drawingml/2006/spreadsheetDrawing">
      <xdr:col>67</xdr:col>
      <xdr:colOff>101600</xdr:colOff>
      <xdr:row>105</xdr:row>
      <xdr:rowOff>46990</xdr:rowOff>
    </xdr:to>
    <xdr:sp macro="" textlink="">
      <xdr:nvSpPr>
        <xdr:cNvPr id="770" name="フローチャート: 判断 769"/>
        <xdr:cNvSpPr/>
      </xdr:nvSpPr>
      <xdr:spPr>
        <a:xfrm>
          <a:off x="12763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1" name="テキスト ボックス 77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2" name="テキスト ボックス 77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3" name="テキスト ボックス 77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4" name="テキスト ボックス 77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5" name="テキスト ボックス 77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34925</xdr:rowOff>
    </xdr:from>
    <xdr:to xmlns:xdr="http://schemas.openxmlformats.org/drawingml/2006/spreadsheetDrawing">
      <xdr:col>85</xdr:col>
      <xdr:colOff>177800</xdr:colOff>
      <xdr:row>102</xdr:row>
      <xdr:rowOff>136525</xdr:rowOff>
    </xdr:to>
    <xdr:sp macro="" textlink="">
      <xdr:nvSpPr>
        <xdr:cNvPr id="776" name="楕円 775"/>
        <xdr:cNvSpPr/>
      </xdr:nvSpPr>
      <xdr:spPr>
        <a:xfrm>
          <a:off x="162687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57785</xdr:rowOff>
    </xdr:from>
    <xdr:ext cx="405130" cy="259080"/>
    <xdr:sp macro="" textlink="">
      <xdr:nvSpPr>
        <xdr:cNvPr id="777" name="【公民館】&#10;有形固定資産減価償却率該当値テキスト"/>
        <xdr:cNvSpPr txBox="1"/>
      </xdr:nvSpPr>
      <xdr:spPr>
        <a:xfrm>
          <a:off x="16357600" y="17374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154940</xdr:rowOff>
    </xdr:from>
    <xdr:to xmlns:xdr="http://schemas.openxmlformats.org/drawingml/2006/spreadsheetDrawing">
      <xdr:col>81</xdr:col>
      <xdr:colOff>101600</xdr:colOff>
      <xdr:row>102</xdr:row>
      <xdr:rowOff>85090</xdr:rowOff>
    </xdr:to>
    <xdr:sp macro="" textlink="">
      <xdr:nvSpPr>
        <xdr:cNvPr id="778" name="楕円 777"/>
        <xdr:cNvSpPr/>
      </xdr:nvSpPr>
      <xdr:spPr>
        <a:xfrm>
          <a:off x="15430500" y="17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34290</xdr:rowOff>
    </xdr:from>
    <xdr:to xmlns:xdr="http://schemas.openxmlformats.org/drawingml/2006/spreadsheetDrawing">
      <xdr:col>85</xdr:col>
      <xdr:colOff>127000</xdr:colOff>
      <xdr:row>102</xdr:row>
      <xdr:rowOff>86360</xdr:rowOff>
    </xdr:to>
    <xdr:cxnSp macro="">
      <xdr:nvCxnSpPr>
        <xdr:cNvPr id="779" name="直線コネクタ 778"/>
        <xdr:cNvCxnSpPr/>
      </xdr:nvCxnSpPr>
      <xdr:spPr>
        <a:xfrm>
          <a:off x="15481300" y="1752219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103505</xdr:rowOff>
    </xdr:from>
    <xdr:to xmlns:xdr="http://schemas.openxmlformats.org/drawingml/2006/spreadsheetDrawing">
      <xdr:col>76</xdr:col>
      <xdr:colOff>165100</xdr:colOff>
      <xdr:row>102</xdr:row>
      <xdr:rowOff>33655</xdr:rowOff>
    </xdr:to>
    <xdr:sp macro="" textlink="">
      <xdr:nvSpPr>
        <xdr:cNvPr id="780" name="楕円 779"/>
        <xdr:cNvSpPr/>
      </xdr:nvSpPr>
      <xdr:spPr>
        <a:xfrm>
          <a:off x="145415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154940</xdr:rowOff>
    </xdr:from>
    <xdr:to xmlns:xdr="http://schemas.openxmlformats.org/drawingml/2006/spreadsheetDrawing">
      <xdr:col>81</xdr:col>
      <xdr:colOff>50800</xdr:colOff>
      <xdr:row>102</xdr:row>
      <xdr:rowOff>34290</xdr:rowOff>
    </xdr:to>
    <xdr:cxnSp macro="">
      <xdr:nvCxnSpPr>
        <xdr:cNvPr id="781" name="直線コネクタ 780"/>
        <xdr:cNvCxnSpPr/>
      </xdr:nvCxnSpPr>
      <xdr:spPr>
        <a:xfrm>
          <a:off x="14592300" y="174713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69215</xdr:rowOff>
    </xdr:from>
    <xdr:to xmlns:xdr="http://schemas.openxmlformats.org/drawingml/2006/spreadsheetDrawing">
      <xdr:col>72</xdr:col>
      <xdr:colOff>38100</xdr:colOff>
      <xdr:row>101</xdr:row>
      <xdr:rowOff>170815</xdr:rowOff>
    </xdr:to>
    <xdr:sp macro="" textlink="">
      <xdr:nvSpPr>
        <xdr:cNvPr id="782" name="楕円 781"/>
        <xdr:cNvSpPr/>
      </xdr:nvSpPr>
      <xdr:spPr>
        <a:xfrm>
          <a:off x="13652500" y="173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120650</xdr:rowOff>
    </xdr:from>
    <xdr:to xmlns:xdr="http://schemas.openxmlformats.org/drawingml/2006/spreadsheetDrawing">
      <xdr:col>76</xdr:col>
      <xdr:colOff>114300</xdr:colOff>
      <xdr:row>101</xdr:row>
      <xdr:rowOff>154940</xdr:rowOff>
    </xdr:to>
    <xdr:cxnSp macro="">
      <xdr:nvCxnSpPr>
        <xdr:cNvPr id="783" name="直線コネクタ 782"/>
        <xdr:cNvCxnSpPr/>
      </xdr:nvCxnSpPr>
      <xdr:spPr>
        <a:xfrm>
          <a:off x="13703300" y="174371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168275</xdr:rowOff>
    </xdr:from>
    <xdr:to xmlns:xdr="http://schemas.openxmlformats.org/drawingml/2006/spreadsheetDrawing">
      <xdr:col>67</xdr:col>
      <xdr:colOff>101600</xdr:colOff>
      <xdr:row>105</xdr:row>
      <xdr:rowOff>98425</xdr:rowOff>
    </xdr:to>
    <xdr:sp macro="" textlink="">
      <xdr:nvSpPr>
        <xdr:cNvPr id="784" name="楕円 783"/>
        <xdr:cNvSpPr/>
      </xdr:nvSpPr>
      <xdr:spPr>
        <a:xfrm>
          <a:off x="12763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120650</xdr:rowOff>
    </xdr:from>
    <xdr:to xmlns:xdr="http://schemas.openxmlformats.org/drawingml/2006/spreadsheetDrawing">
      <xdr:col>71</xdr:col>
      <xdr:colOff>177800</xdr:colOff>
      <xdr:row>105</xdr:row>
      <xdr:rowOff>47625</xdr:rowOff>
    </xdr:to>
    <xdr:cxnSp macro="">
      <xdr:nvCxnSpPr>
        <xdr:cNvPr id="785" name="直線コネクタ 784"/>
        <xdr:cNvCxnSpPr/>
      </xdr:nvCxnSpPr>
      <xdr:spPr>
        <a:xfrm flipV="1">
          <a:off x="12814300" y="17437100"/>
          <a:ext cx="889000" cy="612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41910</xdr:rowOff>
    </xdr:from>
    <xdr:ext cx="405130" cy="256540"/>
    <xdr:sp macro="" textlink="">
      <xdr:nvSpPr>
        <xdr:cNvPr id="786" name="n_1aveValue【公民館】&#10;有形固定資産減価償却率"/>
        <xdr:cNvSpPr txBox="1"/>
      </xdr:nvSpPr>
      <xdr:spPr>
        <a:xfrm>
          <a:off x="15266035" y="18044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43815</xdr:rowOff>
    </xdr:from>
    <xdr:ext cx="402590" cy="256540"/>
    <xdr:sp macro="" textlink="">
      <xdr:nvSpPr>
        <xdr:cNvPr id="787" name="n_2aveValue【公民館】&#10;有形固定資産減価償却率"/>
        <xdr:cNvSpPr txBox="1"/>
      </xdr:nvSpPr>
      <xdr:spPr>
        <a:xfrm>
          <a:off x="14389735" y="180460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29210</xdr:rowOff>
    </xdr:from>
    <xdr:ext cx="402590" cy="256540"/>
    <xdr:sp macro="" textlink="">
      <xdr:nvSpPr>
        <xdr:cNvPr id="788" name="n_3aveValue【公民館】&#10;有形固定資産減価償却率"/>
        <xdr:cNvSpPr txBox="1"/>
      </xdr:nvSpPr>
      <xdr:spPr>
        <a:xfrm>
          <a:off x="13500735" y="180314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63500</xdr:rowOff>
    </xdr:from>
    <xdr:ext cx="402590" cy="256540"/>
    <xdr:sp macro="" textlink="">
      <xdr:nvSpPr>
        <xdr:cNvPr id="789" name="n_4aveValue【公民館】&#10;有形固定資産減価償却率"/>
        <xdr:cNvSpPr txBox="1"/>
      </xdr:nvSpPr>
      <xdr:spPr>
        <a:xfrm>
          <a:off x="12611735" y="17722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101600</xdr:rowOff>
    </xdr:from>
    <xdr:ext cx="405130" cy="259080"/>
    <xdr:sp macro="" textlink="">
      <xdr:nvSpPr>
        <xdr:cNvPr id="790" name="n_1mainValue【公民館】&#10;有形固定資産減価償却率"/>
        <xdr:cNvSpPr txBox="1"/>
      </xdr:nvSpPr>
      <xdr:spPr>
        <a:xfrm>
          <a:off x="15266035" y="1724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50165</xdr:rowOff>
    </xdr:from>
    <xdr:ext cx="402590" cy="259080"/>
    <xdr:sp macro="" textlink="">
      <xdr:nvSpPr>
        <xdr:cNvPr id="791" name="n_2mainValue【公民館】&#10;有形固定資産減価償却率"/>
        <xdr:cNvSpPr txBox="1"/>
      </xdr:nvSpPr>
      <xdr:spPr>
        <a:xfrm>
          <a:off x="14389735" y="17195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15875</xdr:rowOff>
    </xdr:from>
    <xdr:ext cx="402590" cy="259080"/>
    <xdr:sp macro="" textlink="">
      <xdr:nvSpPr>
        <xdr:cNvPr id="792" name="n_3mainValue【公民館】&#10;有形固定資産減価償却率"/>
        <xdr:cNvSpPr txBox="1"/>
      </xdr:nvSpPr>
      <xdr:spPr>
        <a:xfrm>
          <a:off x="13500735" y="171608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89535</xdr:rowOff>
    </xdr:from>
    <xdr:ext cx="402590" cy="256540"/>
    <xdr:sp macro="" textlink="">
      <xdr:nvSpPr>
        <xdr:cNvPr id="793" name="n_4mainValue【公民館】&#10;有形固定資産減価償却率"/>
        <xdr:cNvSpPr txBox="1"/>
      </xdr:nvSpPr>
      <xdr:spPr>
        <a:xfrm>
          <a:off x="12611735" y="180917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02" name="テキスト ボックス 801"/>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3" name="直線コネクタ 80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4" name="直線コネクタ 80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805" name="テキスト ボックス 804"/>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6" name="直線コネクタ 80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807" name="テキスト ボックス 806"/>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8" name="直線コネクタ 80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809" name="テキスト ボックス 808"/>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0" name="直線コネクタ 80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811" name="テキスト ボックス 810"/>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2" name="直線コネクタ 81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813" name="テキスト ボックス 812"/>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4" name="直線コネクタ 81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815" name="テキスト ボックス 814"/>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6" name="直線コネクタ 81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817" name="テキスト ボックス 816"/>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151765</xdr:rowOff>
    </xdr:from>
    <xdr:to xmlns:xdr="http://schemas.openxmlformats.org/drawingml/2006/spreadsheetDrawing">
      <xdr:col>116</xdr:col>
      <xdr:colOff>62865</xdr:colOff>
      <xdr:row>109</xdr:row>
      <xdr:rowOff>25400</xdr:rowOff>
    </xdr:to>
    <xdr:cxnSp macro="">
      <xdr:nvCxnSpPr>
        <xdr:cNvPr id="819" name="直線コネクタ 818"/>
        <xdr:cNvCxnSpPr/>
      </xdr:nvCxnSpPr>
      <xdr:spPr>
        <a:xfrm flipV="1">
          <a:off x="22160865" y="171253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900" cy="256540"/>
    <xdr:sp macro="" textlink="">
      <xdr:nvSpPr>
        <xdr:cNvPr id="820" name="【公民館】&#10;一人当たり面積最小値テキスト"/>
        <xdr:cNvSpPr txBox="1"/>
      </xdr:nvSpPr>
      <xdr:spPr>
        <a:xfrm>
          <a:off x="22199600" y="187172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821" name="直線コネクタ 820"/>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98425</xdr:rowOff>
    </xdr:from>
    <xdr:ext cx="469900" cy="256540"/>
    <xdr:sp macro="" textlink="">
      <xdr:nvSpPr>
        <xdr:cNvPr id="822" name="【公民館】&#10;一人当たり面積最大値テキスト"/>
        <xdr:cNvSpPr txBox="1"/>
      </xdr:nvSpPr>
      <xdr:spPr>
        <a:xfrm>
          <a:off x="22199600" y="169005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151765</xdr:rowOff>
    </xdr:from>
    <xdr:to xmlns:xdr="http://schemas.openxmlformats.org/drawingml/2006/spreadsheetDrawing">
      <xdr:col>116</xdr:col>
      <xdr:colOff>152400</xdr:colOff>
      <xdr:row>99</xdr:row>
      <xdr:rowOff>151765</xdr:rowOff>
    </xdr:to>
    <xdr:cxnSp macro="">
      <xdr:nvCxnSpPr>
        <xdr:cNvPr id="823" name="直線コネクタ 822"/>
        <xdr:cNvCxnSpPr/>
      </xdr:nvCxnSpPr>
      <xdr:spPr>
        <a:xfrm>
          <a:off x="22072600" y="1712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71755</xdr:rowOff>
    </xdr:from>
    <xdr:ext cx="469900" cy="259080"/>
    <xdr:sp macro="" textlink="">
      <xdr:nvSpPr>
        <xdr:cNvPr id="824" name="【公民館】&#10;一人当たり面積平均値テキスト"/>
        <xdr:cNvSpPr txBox="1"/>
      </xdr:nvSpPr>
      <xdr:spPr>
        <a:xfrm>
          <a:off x="22199600" y="184169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93345</xdr:rowOff>
    </xdr:from>
    <xdr:to xmlns:xdr="http://schemas.openxmlformats.org/drawingml/2006/spreadsheetDrawing">
      <xdr:col>116</xdr:col>
      <xdr:colOff>114300</xdr:colOff>
      <xdr:row>108</xdr:row>
      <xdr:rowOff>23495</xdr:rowOff>
    </xdr:to>
    <xdr:sp macro="" textlink="">
      <xdr:nvSpPr>
        <xdr:cNvPr id="825" name="フローチャート: 判断 824"/>
        <xdr:cNvSpPr/>
      </xdr:nvSpPr>
      <xdr:spPr>
        <a:xfrm>
          <a:off x="22110700" y="1843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96520</xdr:rowOff>
    </xdr:from>
    <xdr:to xmlns:xdr="http://schemas.openxmlformats.org/drawingml/2006/spreadsheetDrawing">
      <xdr:col>112</xdr:col>
      <xdr:colOff>38100</xdr:colOff>
      <xdr:row>108</xdr:row>
      <xdr:rowOff>26670</xdr:rowOff>
    </xdr:to>
    <xdr:sp macro="" textlink="">
      <xdr:nvSpPr>
        <xdr:cNvPr id="826" name="フローチャート: 判断 825"/>
        <xdr:cNvSpPr/>
      </xdr:nvSpPr>
      <xdr:spPr>
        <a:xfrm>
          <a:off x="21272500" y="184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91440</xdr:rowOff>
    </xdr:from>
    <xdr:to xmlns:xdr="http://schemas.openxmlformats.org/drawingml/2006/spreadsheetDrawing">
      <xdr:col>107</xdr:col>
      <xdr:colOff>101600</xdr:colOff>
      <xdr:row>108</xdr:row>
      <xdr:rowOff>21590</xdr:rowOff>
    </xdr:to>
    <xdr:sp macro="" textlink="">
      <xdr:nvSpPr>
        <xdr:cNvPr id="827" name="フローチャート: 判断 826"/>
        <xdr:cNvSpPr/>
      </xdr:nvSpPr>
      <xdr:spPr>
        <a:xfrm>
          <a:off x="20383500" y="1843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96520</xdr:rowOff>
    </xdr:from>
    <xdr:to xmlns:xdr="http://schemas.openxmlformats.org/drawingml/2006/spreadsheetDrawing">
      <xdr:col>102</xdr:col>
      <xdr:colOff>165100</xdr:colOff>
      <xdr:row>108</xdr:row>
      <xdr:rowOff>26670</xdr:rowOff>
    </xdr:to>
    <xdr:sp macro="" textlink="">
      <xdr:nvSpPr>
        <xdr:cNvPr id="828" name="フローチャート: 判断 827"/>
        <xdr:cNvSpPr/>
      </xdr:nvSpPr>
      <xdr:spPr>
        <a:xfrm>
          <a:off x="19494500" y="184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97790</xdr:rowOff>
    </xdr:from>
    <xdr:to xmlns:xdr="http://schemas.openxmlformats.org/drawingml/2006/spreadsheetDrawing">
      <xdr:col>98</xdr:col>
      <xdr:colOff>38100</xdr:colOff>
      <xdr:row>108</xdr:row>
      <xdr:rowOff>27940</xdr:rowOff>
    </xdr:to>
    <xdr:sp macro="" textlink="">
      <xdr:nvSpPr>
        <xdr:cNvPr id="829" name="フローチャート: 判断 828"/>
        <xdr:cNvSpPr/>
      </xdr:nvSpPr>
      <xdr:spPr>
        <a:xfrm>
          <a:off x="18605500" y="1844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0" name="テキスト ボックス 82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1" name="テキスト ボックス 83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2" name="テキスト ボックス 83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3" name="テキスト ボックス 83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4" name="テキスト ボックス 83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67310</xdr:rowOff>
    </xdr:from>
    <xdr:to xmlns:xdr="http://schemas.openxmlformats.org/drawingml/2006/spreadsheetDrawing">
      <xdr:col>116</xdr:col>
      <xdr:colOff>114300</xdr:colOff>
      <xdr:row>105</xdr:row>
      <xdr:rowOff>168910</xdr:rowOff>
    </xdr:to>
    <xdr:sp macro="" textlink="">
      <xdr:nvSpPr>
        <xdr:cNvPr id="835" name="楕円 834"/>
        <xdr:cNvSpPr/>
      </xdr:nvSpPr>
      <xdr:spPr>
        <a:xfrm>
          <a:off x="22110700" y="180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90170</xdr:rowOff>
    </xdr:from>
    <xdr:ext cx="469900" cy="259080"/>
    <xdr:sp macro="" textlink="">
      <xdr:nvSpPr>
        <xdr:cNvPr id="836" name="【公民館】&#10;一人当たり面積該当値テキスト"/>
        <xdr:cNvSpPr txBox="1"/>
      </xdr:nvSpPr>
      <xdr:spPr>
        <a:xfrm>
          <a:off x="22199600" y="17920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76200</xdr:rowOff>
    </xdr:from>
    <xdr:to xmlns:xdr="http://schemas.openxmlformats.org/drawingml/2006/spreadsheetDrawing">
      <xdr:col>112</xdr:col>
      <xdr:colOff>38100</xdr:colOff>
      <xdr:row>106</xdr:row>
      <xdr:rowOff>6350</xdr:rowOff>
    </xdr:to>
    <xdr:sp macro="" textlink="">
      <xdr:nvSpPr>
        <xdr:cNvPr id="837" name="楕円 836"/>
        <xdr:cNvSpPr/>
      </xdr:nvSpPr>
      <xdr:spPr>
        <a:xfrm>
          <a:off x="21272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118110</xdr:rowOff>
    </xdr:from>
    <xdr:to xmlns:xdr="http://schemas.openxmlformats.org/drawingml/2006/spreadsheetDrawing">
      <xdr:col>116</xdr:col>
      <xdr:colOff>63500</xdr:colOff>
      <xdr:row>105</xdr:row>
      <xdr:rowOff>127000</xdr:rowOff>
    </xdr:to>
    <xdr:cxnSp macro="">
      <xdr:nvCxnSpPr>
        <xdr:cNvPr id="838" name="直線コネクタ 837"/>
        <xdr:cNvCxnSpPr/>
      </xdr:nvCxnSpPr>
      <xdr:spPr>
        <a:xfrm flipV="1">
          <a:off x="21323300" y="181203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91440</xdr:rowOff>
    </xdr:from>
    <xdr:to xmlns:xdr="http://schemas.openxmlformats.org/drawingml/2006/spreadsheetDrawing">
      <xdr:col>107</xdr:col>
      <xdr:colOff>101600</xdr:colOff>
      <xdr:row>106</xdr:row>
      <xdr:rowOff>21590</xdr:rowOff>
    </xdr:to>
    <xdr:sp macro="" textlink="">
      <xdr:nvSpPr>
        <xdr:cNvPr id="839" name="楕円 838"/>
        <xdr:cNvSpPr/>
      </xdr:nvSpPr>
      <xdr:spPr>
        <a:xfrm>
          <a:off x="20383500" y="180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127000</xdr:rowOff>
    </xdr:from>
    <xdr:to xmlns:xdr="http://schemas.openxmlformats.org/drawingml/2006/spreadsheetDrawing">
      <xdr:col>111</xdr:col>
      <xdr:colOff>177800</xdr:colOff>
      <xdr:row>105</xdr:row>
      <xdr:rowOff>142240</xdr:rowOff>
    </xdr:to>
    <xdr:cxnSp macro="">
      <xdr:nvCxnSpPr>
        <xdr:cNvPr id="840" name="直線コネクタ 839"/>
        <xdr:cNvCxnSpPr/>
      </xdr:nvCxnSpPr>
      <xdr:spPr>
        <a:xfrm flipV="1">
          <a:off x="20434300" y="181292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73660</xdr:rowOff>
    </xdr:from>
    <xdr:to xmlns:xdr="http://schemas.openxmlformats.org/drawingml/2006/spreadsheetDrawing">
      <xdr:col>102</xdr:col>
      <xdr:colOff>165100</xdr:colOff>
      <xdr:row>106</xdr:row>
      <xdr:rowOff>3810</xdr:rowOff>
    </xdr:to>
    <xdr:sp macro="" textlink="">
      <xdr:nvSpPr>
        <xdr:cNvPr id="841" name="楕円 840"/>
        <xdr:cNvSpPr/>
      </xdr:nvSpPr>
      <xdr:spPr>
        <a:xfrm>
          <a:off x="19494500" y="1807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124460</xdr:rowOff>
    </xdr:from>
    <xdr:to xmlns:xdr="http://schemas.openxmlformats.org/drawingml/2006/spreadsheetDrawing">
      <xdr:col>107</xdr:col>
      <xdr:colOff>50800</xdr:colOff>
      <xdr:row>105</xdr:row>
      <xdr:rowOff>142240</xdr:rowOff>
    </xdr:to>
    <xdr:cxnSp macro="">
      <xdr:nvCxnSpPr>
        <xdr:cNvPr id="842" name="直線コネクタ 841"/>
        <xdr:cNvCxnSpPr/>
      </xdr:nvCxnSpPr>
      <xdr:spPr>
        <a:xfrm>
          <a:off x="19545300" y="181267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116205</xdr:rowOff>
    </xdr:from>
    <xdr:to xmlns:xdr="http://schemas.openxmlformats.org/drawingml/2006/spreadsheetDrawing">
      <xdr:col>98</xdr:col>
      <xdr:colOff>38100</xdr:colOff>
      <xdr:row>106</xdr:row>
      <xdr:rowOff>46355</xdr:rowOff>
    </xdr:to>
    <xdr:sp macro="" textlink="">
      <xdr:nvSpPr>
        <xdr:cNvPr id="843" name="楕円 842"/>
        <xdr:cNvSpPr/>
      </xdr:nvSpPr>
      <xdr:spPr>
        <a:xfrm>
          <a:off x="18605500" y="181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124460</xdr:rowOff>
    </xdr:from>
    <xdr:to xmlns:xdr="http://schemas.openxmlformats.org/drawingml/2006/spreadsheetDrawing">
      <xdr:col>102</xdr:col>
      <xdr:colOff>114300</xdr:colOff>
      <xdr:row>105</xdr:row>
      <xdr:rowOff>167005</xdr:rowOff>
    </xdr:to>
    <xdr:cxnSp macro="">
      <xdr:nvCxnSpPr>
        <xdr:cNvPr id="844" name="直線コネクタ 843"/>
        <xdr:cNvCxnSpPr/>
      </xdr:nvCxnSpPr>
      <xdr:spPr>
        <a:xfrm flipV="1">
          <a:off x="18656300" y="1812671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17780</xdr:rowOff>
    </xdr:from>
    <xdr:ext cx="469900" cy="256540"/>
    <xdr:sp macro="" textlink="">
      <xdr:nvSpPr>
        <xdr:cNvPr id="845" name="n_1aveValue【公民館】&#10;一人当たり面積"/>
        <xdr:cNvSpPr txBox="1"/>
      </xdr:nvSpPr>
      <xdr:spPr>
        <a:xfrm>
          <a:off x="21075650" y="185343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12700</xdr:rowOff>
    </xdr:from>
    <xdr:ext cx="467360" cy="259080"/>
    <xdr:sp macro="" textlink="">
      <xdr:nvSpPr>
        <xdr:cNvPr id="846" name="n_2aveValue【公民館】&#10;一人当たり面積"/>
        <xdr:cNvSpPr txBox="1"/>
      </xdr:nvSpPr>
      <xdr:spPr>
        <a:xfrm>
          <a:off x="20199350" y="185293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17780</xdr:rowOff>
    </xdr:from>
    <xdr:ext cx="467360" cy="256540"/>
    <xdr:sp macro="" textlink="">
      <xdr:nvSpPr>
        <xdr:cNvPr id="847" name="n_3aveValue【公民館】&#10;一人当たり面積"/>
        <xdr:cNvSpPr txBox="1"/>
      </xdr:nvSpPr>
      <xdr:spPr>
        <a:xfrm>
          <a:off x="19310350" y="185343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19050</xdr:rowOff>
    </xdr:from>
    <xdr:ext cx="467360" cy="256540"/>
    <xdr:sp macro="" textlink="">
      <xdr:nvSpPr>
        <xdr:cNvPr id="848" name="n_4aveValue【公民館】&#10;一人当たり面積"/>
        <xdr:cNvSpPr txBox="1"/>
      </xdr:nvSpPr>
      <xdr:spPr>
        <a:xfrm>
          <a:off x="18421350" y="185356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22860</xdr:rowOff>
    </xdr:from>
    <xdr:ext cx="469900" cy="259080"/>
    <xdr:sp macro="" textlink="">
      <xdr:nvSpPr>
        <xdr:cNvPr id="849" name="n_1mainValue【公民館】&#10;一人当たり面積"/>
        <xdr:cNvSpPr txBox="1"/>
      </xdr:nvSpPr>
      <xdr:spPr>
        <a:xfrm>
          <a:off x="21075650" y="17853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38100</xdr:rowOff>
    </xdr:from>
    <xdr:ext cx="467360" cy="259080"/>
    <xdr:sp macro="" textlink="">
      <xdr:nvSpPr>
        <xdr:cNvPr id="850" name="n_2mainValue【公民館】&#10;一人当たり面積"/>
        <xdr:cNvSpPr txBox="1"/>
      </xdr:nvSpPr>
      <xdr:spPr>
        <a:xfrm>
          <a:off x="20199350" y="17868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20320</xdr:rowOff>
    </xdr:from>
    <xdr:ext cx="467360" cy="256540"/>
    <xdr:sp macro="" textlink="">
      <xdr:nvSpPr>
        <xdr:cNvPr id="851" name="n_3mainValue【公民館】&#10;一人当たり面積"/>
        <xdr:cNvSpPr txBox="1"/>
      </xdr:nvSpPr>
      <xdr:spPr>
        <a:xfrm>
          <a:off x="19310350" y="178511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63500</xdr:rowOff>
    </xdr:from>
    <xdr:ext cx="467360" cy="256540"/>
    <xdr:sp macro="" textlink="">
      <xdr:nvSpPr>
        <xdr:cNvPr id="852" name="n_4mainValue【公民館】&#10;一人当たり面積"/>
        <xdr:cNvSpPr txBox="1"/>
      </xdr:nvSpPr>
      <xdr:spPr>
        <a:xfrm>
          <a:off x="18421350" y="17894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latin typeface="ＭＳ Ｐゴシック"/>
              <a:ea typeface="ＭＳ Ｐゴシック"/>
            </a:rPr>
            <a:t>類</a:t>
          </a:r>
          <a:r>
            <a:rPr lang="ja-JP" altLang="en-US">
              <a:solidFill>
                <a:sysClr val="windowText" lastClr="000000"/>
              </a:solidFill>
              <a:latin typeface="ＭＳ Ｐゴシック"/>
              <a:ea typeface="ＭＳ Ｐゴシック"/>
            </a:rPr>
            <a:t>似団体平均と比較して有形固定資産減価償却率が特に高い施設は、認定こども園等施設と児童館です。</a:t>
          </a:r>
          <a:endParaRPr lang="ja-JP" altLang="en-US">
            <a:solidFill>
              <a:sysClr val="windowText" lastClr="000000"/>
            </a:solidFill>
            <a:latin typeface="ＭＳ Ｐゴシック"/>
            <a:ea typeface="ＭＳ Ｐゴシック"/>
          </a:endParaRPr>
        </a:p>
        <a:p>
          <a:r>
            <a:rPr lang="ja-JP" altLang="en-US">
              <a:solidFill>
                <a:sysClr val="windowText" lastClr="000000"/>
              </a:solidFill>
              <a:latin typeface="ＭＳ Ｐゴシック"/>
              <a:ea typeface="ＭＳ Ｐゴシック"/>
            </a:rPr>
            <a:t>これら施設は、建築から40年以上が経過し、老朽化が進んでおります。</a:t>
          </a:r>
          <a:endParaRPr lang="ja-JP" altLang="en-US">
            <a:solidFill>
              <a:sysClr val="windowText" lastClr="000000"/>
            </a:solidFill>
            <a:latin typeface="ＭＳ Ｐゴシック"/>
            <a:ea typeface="ＭＳ Ｐゴシック"/>
          </a:endParaRPr>
        </a:p>
        <a:p>
          <a:r>
            <a:rPr lang="ja-JP" altLang="en-US">
              <a:solidFill>
                <a:sysClr val="windowText" lastClr="000000"/>
              </a:solidFill>
              <a:latin typeface="ＭＳ Ｐゴシック"/>
              <a:ea typeface="ＭＳ Ｐゴシック"/>
            </a:rPr>
            <a:t>認定こども園等施設につきましては、改修を計画的に進めております。その他施設につきましても、個別施設計画に基づき適切な維持管理及び更新を計画的に行ってまいります。</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26,663
26,586
535.20
24,203,040
23,739,090
462,055
13,236,780
26,102,327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22225</xdr:rowOff>
    </xdr:from>
    <xdr:ext cx="405130" cy="258445"/>
    <xdr:sp macro="" textlink="">
      <xdr:nvSpPr>
        <xdr:cNvPr id="63" name="【図書館】&#10;有形固定資産減価償却率平均値テキスト"/>
        <xdr:cNvSpPr txBox="1"/>
      </xdr:nvSpPr>
      <xdr:spPr>
        <a:xfrm>
          <a:off x="4673600" y="61944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170815</xdr:rowOff>
    </xdr:from>
    <xdr:to xmlns:xdr="http://schemas.openxmlformats.org/drawingml/2006/spreadsheetDrawing">
      <xdr:col>24</xdr:col>
      <xdr:colOff>114300</xdr:colOff>
      <xdr:row>37</xdr:row>
      <xdr:rowOff>100965</xdr:rowOff>
    </xdr:to>
    <xdr:sp macro="" textlink="">
      <xdr:nvSpPr>
        <xdr:cNvPr id="64" name="フローチャート: 判断 63"/>
        <xdr:cNvSpPr/>
      </xdr:nvSpPr>
      <xdr:spPr>
        <a:xfrm>
          <a:off x="45847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5" name="フローチャート: 判断 64"/>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53340</xdr:rowOff>
    </xdr:to>
    <xdr:sp macro="" textlink="">
      <xdr:nvSpPr>
        <xdr:cNvPr id="66" name="フローチャート: 判断 65"/>
        <xdr:cNvSpPr/>
      </xdr:nvSpPr>
      <xdr:spPr>
        <a:xfrm>
          <a:off x="2857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114935</xdr:rowOff>
    </xdr:from>
    <xdr:to xmlns:xdr="http://schemas.openxmlformats.org/drawingml/2006/spreadsheetDrawing">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114935</xdr:rowOff>
    </xdr:from>
    <xdr:to xmlns:xdr="http://schemas.openxmlformats.org/drawingml/2006/spreadsheetDrawing">
      <xdr:col>6</xdr:col>
      <xdr:colOff>38100</xdr:colOff>
      <xdr:row>37</xdr:row>
      <xdr:rowOff>45085</xdr:rowOff>
    </xdr:to>
    <xdr:sp macro="" textlink="">
      <xdr:nvSpPr>
        <xdr:cNvPr id="68" name="フローチャート: 判断 67"/>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74" name="楕円 73"/>
        <xdr:cNvSpPr/>
      </xdr:nvSpPr>
      <xdr:spPr>
        <a:xfrm>
          <a:off x="45847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111760</xdr:rowOff>
    </xdr:from>
    <xdr:ext cx="405130" cy="256540"/>
    <xdr:sp macro="" textlink="">
      <xdr:nvSpPr>
        <xdr:cNvPr id="75" name="【図書館】&#10;有形固定資産減価償却率該当値テキスト"/>
        <xdr:cNvSpPr txBox="1"/>
      </xdr:nvSpPr>
      <xdr:spPr>
        <a:xfrm>
          <a:off x="4673600" y="66268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113665</xdr:rowOff>
    </xdr:from>
    <xdr:to xmlns:xdr="http://schemas.openxmlformats.org/drawingml/2006/spreadsheetDrawing">
      <xdr:col>20</xdr:col>
      <xdr:colOff>38100</xdr:colOff>
      <xdr:row>39</xdr:row>
      <xdr:rowOff>43815</xdr:rowOff>
    </xdr:to>
    <xdr:sp macro="" textlink="">
      <xdr:nvSpPr>
        <xdr:cNvPr id="76" name="楕円 75"/>
        <xdr:cNvSpPr/>
      </xdr:nvSpPr>
      <xdr:spPr>
        <a:xfrm>
          <a:off x="3746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164465</xdr:rowOff>
    </xdr:from>
    <xdr:to xmlns:xdr="http://schemas.openxmlformats.org/drawingml/2006/spreadsheetDrawing">
      <xdr:col>24</xdr:col>
      <xdr:colOff>63500</xdr:colOff>
      <xdr:row>39</xdr:row>
      <xdr:rowOff>12700</xdr:rowOff>
    </xdr:to>
    <xdr:cxnSp macro="">
      <xdr:nvCxnSpPr>
        <xdr:cNvPr id="77" name="直線コネクタ 76"/>
        <xdr:cNvCxnSpPr/>
      </xdr:nvCxnSpPr>
      <xdr:spPr>
        <a:xfrm>
          <a:off x="3797300" y="667956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92075</xdr:rowOff>
    </xdr:from>
    <xdr:to xmlns:xdr="http://schemas.openxmlformats.org/drawingml/2006/spreadsheetDrawing">
      <xdr:col>15</xdr:col>
      <xdr:colOff>101600</xdr:colOff>
      <xdr:row>39</xdr:row>
      <xdr:rowOff>22225</xdr:rowOff>
    </xdr:to>
    <xdr:sp macro="" textlink="">
      <xdr:nvSpPr>
        <xdr:cNvPr id="78" name="楕円 77"/>
        <xdr:cNvSpPr/>
      </xdr:nvSpPr>
      <xdr:spPr>
        <a:xfrm>
          <a:off x="2857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143510</xdr:rowOff>
    </xdr:from>
    <xdr:to xmlns:xdr="http://schemas.openxmlformats.org/drawingml/2006/spreadsheetDrawing">
      <xdr:col>19</xdr:col>
      <xdr:colOff>177800</xdr:colOff>
      <xdr:row>38</xdr:row>
      <xdr:rowOff>164465</xdr:rowOff>
    </xdr:to>
    <xdr:cxnSp macro="">
      <xdr:nvCxnSpPr>
        <xdr:cNvPr id="79" name="直線コネクタ 78"/>
        <xdr:cNvCxnSpPr/>
      </xdr:nvCxnSpPr>
      <xdr:spPr>
        <a:xfrm>
          <a:off x="2908300" y="66586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45085</xdr:rowOff>
    </xdr:from>
    <xdr:to xmlns:xdr="http://schemas.openxmlformats.org/drawingml/2006/spreadsheetDrawing">
      <xdr:col>10</xdr:col>
      <xdr:colOff>165100</xdr:colOff>
      <xdr:row>38</xdr:row>
      <xdr:rowOff>146685</xdr:rowOff>
    </xdr:to>
    <xdr:sp macro="" textlink="">
      <xdr:nvSpPr>
        <xdr:cNvPr id="80" name="楕円 79"/>
        <xdr:cNvSpPr/>
      </xdr:nvSpPr>
      <xdr:spPr>
        <a:xfrm>
          <a:off x="1968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95885</xdr:rowOff>
    </xdr:from>
    <xdr:to xmlns:xdr="http://schemas.openxmlformats.org/drawingml/2006/spreadsheetDrawing">
      <xdr:col>15</xdr:col>
      <xdr:colOff>50800</xdr:colOff>
      <xdr:row>38</xdr:row>
      <xdr:rowOff>143510</xdr:rowOff>
    </xdr:to>
    <xdr:cxnSp macro="">
      <xdr:nvCxnSpPr>
        <xdr:cNvPr id="81" name="直線コネクタ 80"/>
        <xdr:cNvCxnSpPr/>
      </xdr:nvCxnSpPr>
      <xdr:spPr>
        <a:xfrm>
          <a:off x="2019300" y="661098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41</xdr:row>
      <xdr:rowOff>136525</xdr:rowOff>
    </xdr:from>
    <xdr:to xmlns:xdr="http://schemas.openxmlformats.org/drawingml/2006/spreadsheetDrawing">
      <xdr:col>6</xdr:col>
      <xdr:colOff>38100</xdr:colOff>
      <xdr:row>42</xdr:row>
      <xdr:rowOff>66675</xdr:rowOff>
    </xdr:to>
    <xdr:sp macro="" textlink="">
      <xdr:nvSpPr>
        <xdr:cNvPr id="82" name="楕円 81"/>
        <xdr:cNvSpPr/>
      </xdr:nvSpPr>
      <xdr:spPr>
        <a:xfrm>
          <a:off x="1079500" y="71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95885</xdr:rowOff>
    </xdr:from>
    <xdr:to xmlns:xdr="http://schemas.openxmlformats.org/drawingml/2006/spreadsheetDrawing">
      <xdr:col>10</xdr:col>
      <xdr:colOff>114300</xdr:colOff>
      <xdr:row>42</xdr:row>
      <xdr:rowOff>15875</xdr:rowOff>
    </xdr:to>
    <xdr:cxnSp macro="">
      <xdr:nvCxnSpPr>
        <xdr:cNvPr id="83" name="直線コネクタ 82"/>
        <xdr:cNvCxnSpPr/>
      </xdr:nvCxnSpPr>
      <xdr:spPr>
        <a:xfrm flipV="1">
          <a:off x="1130300" y="6610985"/>
          <a:ext cx="889000" cy="605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91440</xdr:rowOff>
    </xdr:from>
    <xdr:ext cx="405130" cy="259080"/>
    <xdr:sp macro="" textlink="">
      <xdr:nvSpPr>
        <xdr:cNvPr id="84" name="n_1aveValue【図書館】&#10;有形固定資産減価償却率"/>
        <xdr:cNvSpPr txBox="1"/>
      </xdr:nvSpPr>
      <xdr:spPr>
        <a:xfrm>
          <a:off x="3582035" y="6092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69850</xdr:rowOff>
    </xdr:from>
    <xdr:ext cx="402590" cy="259080"/>
    <xdr:sp macro="" textlink="">
      <xdr:nvSpPr>
        <xdr:cNvPr id="85" name="n_2aveValue【図書館】&#10;有形固定資産減価償却率"/>
        <xdr:cNvSpPr txBox="1"/>
      </xdr:nvSpPr>
      <xdr:spPr>
        <a:xfrm>
          <a:off x="2705735" y="6070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61595</xdr:rowOff>
    </xdr:from>
    <xdr:ext cx="402590" cy="259080"/>
    <xdr:sp macro="" textlink="">
      <xdr:nvSpPr>
        <xdr:cNvPr id="86" name="n_3aveValue【図書館】&#10;有形固定資産減価償却率"/>
        <xdr:cNvSpPr txBox="1"/>
      </xdr:nvSpPr>
      <xdr:spPr>
        <a:xfrm>
          <a:off x="1816735" y="6062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61595</xdr:rowOff>
    </xdr:from>
    <xdr:ext cx="402590" cy="259080"/>
    <xdr:sp macro="" textlink="">
      <xdr:nvSpPr>
        <xdr:cNvPr id="87" name="n_4aveValue【図書館】&#10;有形固定資産減価償却率"/>
        <xdr:cNvSpPr txBox="1"/>
      </xdr:nvSpPr>
      <xdr:spPr>
        <a:xfrm>
          <a:off x="927735" y="6062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34925</xdr:rowOff>
    </xdr:from>
    <xdr:ext cx="405130" cy="259080"/>
    <xdr:sp macro="" textlink="">
      <xdr:nvSpPr>
        <xdr:cNvPr id="88" name="n_1mainValue【図書館】&#10;有形固定資産減価償却率"/>
        <xdr:cNvSpPr txBox="1"/>
      </xdr:nvSpPr>
      <xdr:spPr>
        <a:xfrm>
          <a:off x="3582035" y="6721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13335</xdr:rowOff>
    </xdr:from>
    <xdr:ext cx="402590" cy="259080"/>
    <xdr:sp macro="" textlink="">
      <xdr:nvSpPr>
        <xdr:cNvPr id="89" name="n_2mainValue【図書館】&#10;有形固定資産減価償却率"/>
        <xdr:cNvSpPr txBox="1"/>
      </xdr:nvSpPr>
      <xdr:spPr>
        <a:xfrm>
          <a:off x="2705735" y="6699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137795</xdr:rowOff>
    </xdr:from>
    <xdr:ext cx="402590" cy="259080"/>
    <xdr:sp macro="" textlink="">
      <xdr:nvSpPr>
        <xdr:cNvPr id="90" name="n_3mainValue【図書館】&#10;有形固定資産減価償却率"/>
        <xdr:cNvSpPr txBox="1"/>
      </xdr:nvSpPr>
      <xdr:spPr>
        <a:xfrm>
          <a:off x="1816735" y="66528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42</xdr:row>
      <xdr:rowOff>57785</xdr:rowOff>
    </xdr:from>
    <xdr:ext cx="402590" cy="259080"/>
    <xdr:sp macro="" textlink="">
      <xdr:nvSpPr>
        <xdr:cNvPr id="91" name="n_4mainValue【図書館】&#10;有形固定資産減価償却率"/>
        <xdr:cNvSpPr txBox="1"/>
      </xdr:nvSpPr>
      <xdr:spPr>
        <a:xfrm>
          <a:off x="927735" y="72586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100" name="テキスト ボックス 99"/>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103" name="テキスト ボックス 102"/>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4820" cy="256540"/>
    <xdr:sp macro="" textlink="">
      <xdr:nvSpPr>
        <xdr:cNvPr id="105" name="テキスト ボックス 104"/>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820" cy="259080"/>
    <xdr:sp macro="" textlink="">
      <xdr:nvSpPr>
        <xdr:cNvPr id="107" name="テキスト ボックス 106"/>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820" cy="259080"/>
    <xdr:sp macro="" textlink="">
      <xdr:nvSpPr>
        <xdr:cNvPr id="109" name="テキスト ボックス 108"/>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4820" cy="256540"/>
    <xdr:sp macro="" textlink="">
      <xdr:nvSpPr>
        <xdr:cNvPr id="111" name="テキスト ボックス 110"/>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13" name="テキスト ボックス 112"/>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45720</xdr:rowOff>
    </xdr:from>
    <xdr:to xmlns:xdr="http://schemas.openxmlformats.org/drawingml/2006/spreadsheetDrawing">
      <xdr:col>54</xdr:col>
      <xdr:colOff>189865</xdr:colOff>
      <xdr:row>42</xdr:row>
      <xdr:rowOff>3810</xdr:rowOff>
    </xdr:to>
    <xdr:cxnSp macro="">
      <xdr:nvCxnSpPr>
        <xdr:cNvPr id="115" name="直線コネクタ 114"/>
        <xdr:cNvCxnSpPr/>
      </xdr:nvCxnSpPr>
      <xdr:spPr>
        <a:xfrm flipV="1">
          <a:off x="10476865" y="587502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7620</xdr:rowOff>
    </xdr:from>
    <xdr:ext cx="469900" cy="256540"/>
    <xdr:sp macro="" textlink="">
      <xdr:nvSpPr>
        <xdr:cNvPr id="116" name="【図書館】&#10;一人当たり面積最小値テキスト"/>
        <xdr:cNvSpPr txBox="1"/>
      </xdr:nvSpPr>
      <xdr:spPr>
        <a:xfrm>
          <a:off x="10515600" y="72085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163830</xdr:rowOff>
    </xdr:from>
    <xdr:ext cx="469900" cy="259080"/>
    <xdr:sp macro="" textlink="">
      <xdr:nvSpPr>
        <xdr:cNvPr id="118" name="【図書館】&#10;一人当たり面積最大値テキスト"/>
        <xdr:cNvSpPr txBox="1"/>
      </xdr:nvSpPr>
      <xdr:spPr>
        <a:xfrm>
          <a:off x="10515600" y="565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45720</xdr:rowOff>
    </xdr:from>
    <xdr:to xmlns:xdr="http://schemas.openxmlformats.org/drawingml/2006/spreadsheetDrawing">
      <xdr:col>55</xdr:col>
      <xdr:colOff>88900</xdr:colOff>
      <xdr:row>34</xdr:row>
      <xdr:rowOff>45720</xdr:rowOff>
    </xdr:to>
    <xdr:cxnSp macro="">
      <xdr:nvCxnSpPr>
        <xdr:cNvPr id="119" name="直線コネクタ 118"/>
        <xdr:cNvCxnSpPr/>
      </xdr:nvCxnSpPr>
      <xdr:spPr>
        <a:xfrm>
          <a:off x="10388600" y="587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45720</xdr:rowOff>
    </xdr:from>
    <xdr:ext cx="469900" cy="259080"/>
    <xdr:sp macro="" textlink="">
      <xdr:nvSpPr>
        <xdr:cNvPr id="120" name="【図書館】&#10;一人当たり面積平均値テキスト"/>
        <xdr:cNvSpPr txBox="1"/>
      </xdr:nvSpPr>
      <xdr:spPr>
        <a:xfrm>
          <a:off x="10515600" y="6903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67310</xdr:rowOff>
    </xdr:from>
    <xdr:to xmlns:xdr="http://schemas.openxmlformats.org/drawingml/2006/spreadsheetDrawing">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74930</xdr:rowOff>
    </xdr:from>
    <xdr:to xmlns:xdr="http://schemas.openxmlformats.org/drawingml/2006/spreadsheetDrawing">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78740</xdr:rowOff>
    </xdr:from>
    <xdr:to xmlns:xdr="http://schemas.openxmlformats.org/drawingml/2006/spreadsheetDrawing">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86360</xdr:rowOff>
    </xdr:from>
    <xdr:to xmlns:xdr="http://schemas.openxmlformats.org/drawingml/2006/spreadsheetDrawing">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101600</xdr:rowOff>
    </xdr:from>
    <xdr:to xmlns:xdr="http://schemas.openxmlformats.org/drawingml/2006/spreadsheetDrawing">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33020</xdr:rowOff>
    </xdr:from>
    <xdr:to xmlns:xdr="http://schemas.openxmlformats.org/drawingml/2006/spreadsheetDrawing">
      <xdr:col>55</xdr:col>
      <xdr:colOff>50800</xdr:colOff>
      <xdr:row>40</xdr:row>
      <xdr:rowOff>134620</xdr:rowOff>
    </xdr:to>
    <xdr:sp macro="" textlink="">
      <xdr:nvSpPr>
        <xdr:cNvPr id="131" name="楕円 130"/>
        <xdr:cNvSpPr/>
      </xdr:nvSpPr>
      <xdr:spPr>
        <a:xfrm>
          <a:off x="10426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55880</xdr:rowOff>
    </xdr:from>
    <xdr:ext cx="469900" cy="259080"/>
    <xdr:sp macro="" textlink="">
      <xdr:nvSpPr>
        <xdr:cNvPr id="132" name="【図書館】&#10;一人当たり面積該当値テキスト"/>
        <xdr:cNvSpPr txBox="1"/>
      </xdr:nvSpPr>
      <xdr:spPr>
        <a:xfrm>
          <a:off x="10515600" y="674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40640</xdr:rowOff>
    </xdr:from>
    <xdr:to xmlns:xdr="http://schemas.openxmlformats.org/drawingml/2006/spreadsheetDrawing">
      <xdr:col>50</xdr:col>
      <xdr:colOff>165100</xdr:colOff>
      <xdr:row>40</xdr:row>
      <xdr:rowOff>142240</xdr:rowOff>
    </xdr:to>
    <xdr:sp macro="" textlink="">
      <xdr:nvSpPr>
        <xdr:cNvPr id="133" name="楕円 132"/>
        <xdr:cNvSpPr/>
      </xdr:nvSpPr>
      <xdr:spPr>
        <a:xfrm>
          <a:off x="9588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83820</xdr:rowOff>
    </xdr:from>
    <xdr:to xmlns:xdr="http://schemas.openxmlformats.org/drawingml/2006/spreadsheetDrawing">
      <xdr:col>55</xdr:col>
      <xdr:colOff>0</xdr:colOff>
      <xdr:row>40</xdr:row>
      <xdr:rowOff>91440</xdr:rowOff>
    </xdr:to>
    <xdr:cxnSp macro="">
      <xdr:nvCxnSpPr>
        <xdr:cNvPr id="134" name="直線コネクタ 133"/>
        <xdr:cNvCxnSpPr/>
      </xdr:nvCxnSpPr>
      <xdr:spPr>
        <a:xfrm flipV="1">
          <a:off x="9639300" y="69418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40640</xdr:rowOff>
    </xdr:from>
    <xdr:to xmlns:xdr="http://schemas.openxmlformats.org/drawingml/2006/spreadsheetDrawing">
      <xdr:col>46</xdr:col>
      <xdr:colOff>38100</xdr:colOff>
      <xdr:row>40</xdr:row>
      <xdr:rowOff>142240</xdr:rowOff>
    </xdr:to>
    <xdr:sp macro="" textlink="">
      <xdr:nvSpPr>
        <xdr:cNvPr id="135" name="楕円 134"/>
        <xdr:cNvSpPr/>
      </xdr:nvSpPr>
      <xdr:spPr>
        <a:xfrm>
          <a:off x="8699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91440</xdr:rowOff>
    </xdr:from>
    <xdr:to xmlns:xdr="http://schemas.openxmlformats.org/drawingml/2006/spreadsheetDrawing">
      <xdr:col>50</xdr:col>
      <xdr:colOff>114300</xdr:colOff>
      <xdr:row>40</xdr:row>
      <xdr:rowOff>91440</xdr:rowOff>
    </xdr:to>
    <xdr:cxnSp macro="">
      <xdr:nvCxnSpPr>
        <xdr:cNvPr id="136" name="直線コネクタ 135"/>
        <xdr:cNvCxnSpPr/>
      </xdr:nvCxnSpPr>
      <xdr:spPr>
        <a:xfrm>
          <a:off x="8750300" y="69494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44450</xdr:rowOff>
    </xdr:from>
    <xdr:to xmlns:xdr="http://schemas.openxmlformats.org/drawingml/2006/spreadsheetDrawing">
      <xdr:col>41</xdr:col>
      <xdr:colOff>101600</xdr:colOff>
      <xdr:row>40</xdr:row>
      <xdr:rowOff>146050</xdr:rowOff>
    </xdr:to>
    <xdr:sp macro="" textlink="">
      <xdr:nvSpPr>
        <xdr:cNvPr id="137" name="楕円 136"/>
        <xdr:cNvSpPr/>
      </xdr:nvSpPr>
      <xdr:spPr>
        <a:xfrm>
          <a:off x="7810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91440</xdr:rowOff>
    </xdr:from>
    <xdr:to xmlns:xdr="http://schemas.openxmlformats.org/drawingml/2006/spreadsheetDrawing">
      <xdr:col>45</xdr:col>
      <xdr:colOff>177800</xdr:colOff>
      <xdr:row>40</xdr:row>
      <xdr:rowOff>95250</xdr:rowOff>
    </xdr:to>
    <xdr:cxnSp macro="">
      <xdr:nvCxnSpPr>
        <xdr:cNvPr id="138" name="直線コネクタ 137"/>
        <xdr:cNvCxnSpPr/>
      </xdr:nvCxnSpPr>
      <xdr:spPr>
        <a:xfrm flipV="1">
          <a:off x="7861300" y="69494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90170</xdr:rowOff>
    </xdr:from>
    <xdr:to xmlns:xdr="http://schemas.openxmlformats.org/drawingml/2006/spreadsheetDrawing">
      <xdr:col>36</xdr:col>
      <xdr:colOff>165100</xdr:colOff>
      <xdr:row>41</xdr:row>
      <xdr:rowOff>20320</xdr:rowOff>
    </xdr:to>
    <xdr:sp macro="" textlink="">
      <xdr:nvSpPr>
        <xdr:cNvPr id="139" name="楕円 138"/>
        <xdr:cNvSpPr/>
      </xdr:nvSpPr>
      <xdr:spPr>
        <a:xfrm>
          <a:off x="6921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95250</xdr:rowOff>
    </xdr:from>
    <xdr:to xmlns:xdr="http://schemas.openxmlformats.org/drawingml/2006/spreadsheetDrawing">
      <xdr:col>41</xdr:col>
      <xdr:colOff>50800</xdr:colOff>
      <xdr:row>40</xdr:row>
      <xdr:rowOff>140970</xdr:rowOff>
    </xdr:to>
    <xdr:cxnSp macro="">
      <xdr:nvCxnSpPr>
        <xdr:cNvPr id="140" name="直線コネクタ 139"/>
        <xdr:cNvCxnSpPr/>
      </xdr:nvCxnSpPr>
      <xdr:spPr>
        <a:xfrm flipV="1">
          <a:off x="6972300" y="69532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167640</xdr:rowOff>
    </xdr:from>
    <xdr:ext cx="469900" cy="256540"/>
    <xdr:sp macro="" textlink="">
      <xdr:nvSpPr>
        <xdr:cNvPr id="141" name="n_1aveValue【図書館】&#10;一人当たり面積"/>
        <xdr:cNvSpPr txBox="1"/>
      </xdr:nvSpPr>
      <xdr:spPr>
        <a:xfrm>
          <a:off x="9391650" y="70256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0</xdr:rowOff>
    </xdr:from>
    <xdr:ext cx="467360" cy="259080"/>
    <xdr:sp macro="" textlink="">
      <xdr:nvSpPr>
        <xdr:cNvPr id="142" name="n_2aveValue【図書館】&#10;一人当たり面積"/>
        <xdr:cNvSpPr txBox="1"/>
      </xdr:nvSpPr>
      <xdr:spPr>
        <a:xfrm>
          <a:off x="8515350" y="7029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7620</xdr:rowOff>
    </xdr:from>
    <xdr:ext cx="467360" cy="256540"/>
    <xdr:sp macro="" textlink="">
      <xdr:nvSpPr>
        <xdr:cNvPr id="143" name="n_3aveValue【図書館】&#10;一人当たり面積"/>
        <xdr:cNvSpPr txBox="1"/>
      </xdr:nvSpPr>
      <xdr:spPr>
        <a:xfrm>
          <a:off x="7626350" y="70370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22860</xdr:rowOff>
    </xdr:from>
    <xdr:ext cx="467360" cy="259080"/>
    <xdr:sp macro="" textlink="">
      <xdr:nvSpPr>
        <xdr:cNvPr id="144" name="n_4aveValue【図書館】&#10;一人当たり面積"/>
        <xdr:cNvSpPr txBox="1"/>
      </xdr:nvSpPr>
      <xdr:spPr>
        <a:xfrm>
          <a:off x="6737350" y="7052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158750</xdr:rowOff>
    </xdr:from>
    <xdr:ext cx="469900" cy="259080"/>
    <xdr:sp macro="" textlink="">
      <xdr:nvSpPr>
        <xdr:cNvPr id="145" name="n_1mainValue【図書館】&#10;一人当たり面積"/>
        <xdr:cNvSpPr txBox="1"/>
      </xdr:nvSpPr>
      <xdr:spPr>
        <a:xfrm>
          <a:off x="9391650" y="6673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158750</xdr:rowOff>
    </xdr:from>
    <xdr:ext cx="467360" cy="259080"/>
    <xdr:sp macro="" textlink="">
      <xdr:nvSpPr>
        <xdr:cNvPr id="146" name="n_2mainValue【図書館】&#10;一人当たり面積"/>
        <xdr:cNvSpPr txBox="1"/>
      </xdr:nvSpPr>
      <xdr:spPr>
        <a:xfrm>
          <a:off x="8515350" y="6673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162560</xdr:rowOff>
    </xdr:from>
    <xdr:ext cx="467360" cy="259080"/>
    <xdr:sp macro="" textlink="">
      <xdr:nvSpPr>
        <xdr:cNvPr id="147" name="n_3mainValue【図書館】&#10;一人当たり面積"/>
        <xdr:cNvSpPr txBox="1"/>
      </xdr:nvSpPr>
      <xdr:spPr>
        <a:xfrm>
          <a:off x="7626350" y="6677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36830</xdr:rowOff>
    </xdr:from>
    <xdr:ext cx="467360" cy="259080"/>
    <xdr:sp macro="" textlink="">
      <xdr:nvSpPr>
        <xdr:cNvPr id="148" name="n_4mainValue【図書館】&#10;一人当たり面積"/>
        <xdr:cNvSpPr txBox="1"/>
      </xdr:nvSpPr>
      <xdr:spPr>
        <a:xfrm>
          <a:off x="6737350" y="6723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7" name="テキスト ボックス 156"/>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9" name="テキスト ボックス 158"/>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820" cy="259080"/>
    <xdr:sp macro="" textlink="">
      <xdr:nvSpPr>
        <xdr:cNvPr id="161" name="テキスト ボックス 160"/>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65" name="テキスト ボックス 164"/>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69" name="テキスト ボックス 168"/>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6550" cy="259080"/>
    <xdr:sp macro="" textlink="">
      <xdr:nvSpPr>
        <xdr:cNvPr id="171" name="テキスト ボックス 170"/>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91440</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634865" y="969264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6540"/>
    <xdr:sp macro="" textlink="">
      <xdr:nvSpPr>
        <xdr:cNvPr id="175" name="【体育館・プール】&#10;有形固定資産減価償却率最小値テキスト"/>
        <xdr:cNvSpPr txBox="1"/>
      </xdr:nvSpPr>
      <xdr:spPr>
        <a:xfrm>
          <a:off x="4673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38100</xdr:rowOff>
    </xdr:from>
    <xdr:ext cx="405130" cy="259080"/>
    <xdr:sp macro="" textlink="">
      <xdr:nvSpPr>
        <xdr:cNvPr id="177" name="【体育館・プール】&#10;有形固定資産減価償却率最大値テキスト"/>
        <xdr:cNvSpPr txBox="1"/>
      </xdr:nvSpPr>
      <xdr:spPr>
        <a:xfrm>
          <a:off x="4673600" y="946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91440</xdr:rowOff>
    </xdr:from>
    <xdr:to xmlns:xdr="http://schemas.openxmlformats.org/drawingml/2006/spreadsheetDrawing">
      <xdr:col>24</xdr:col>
      <xdr:colOff>152400</xdr:colOff>
      <xdr:row>56</xdr:row>
      <xdr:rowOff>91440</xdr:rowOff>
    </xdr:to>
    <xdr:cxnSp macro="">
      <xdr:nvCxnSpPr>
        <xdr:cNvPr id="178" name="直線コネクタ 177"/>
        <xdr:cNvCxnSpPr/>
      </xdr:nvCxnSpPr>
      <xdr:spPr>
        <a:xfrm>
          <a:off x="4546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31115</xdr:rowOff>
    </xdr:from>
    <xdr:ext cx="405130" cy="256540"/>
    <xdr:sp macro="" textlink="">
      <xdr:nvSpPr>
        <xdr:cNvPr id="179" name="【体育館・プール】&#10;有形固定資産減価償却率平均値テキスト"/>
        <xdr:cNvSpPr txBox="1"/>
      </xdr:nvSpPr>
      <xdr:spPr>
        <a:xfrm>
          <a:off x="4673600" y="1031811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8255</xdr:rowOff>
    </xdr:from>
    <xdr:to xmlns:xdr="http://schemas.openxmlformats.org/drawingml/2006/spreadsheetDrawing">
      <xdr:col>24</xdr:col>
      <xdr:colOff>114300</xdr:colOff>
      <xdr:row>61</xdr:row>
      <xdr:rowOff>109855</xdr:rowOff>
    </xdr:to>
    <xdr:sp macro="" textlink="">
      <xdr:nvSpPr>
        <xdr:cNvPr id="180" name="フローチャート: 判断 179"/>
        <xdr:cNvSpPr/>
      </xdr:nvSpPr>
      <xdr:spPr>
        <a:xfrm>
          <a:off x="4584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163195</xdr:rowOff>
    </xdr:from>
    <xdr:to xmlns:xdr="http://schemas.openxmlformats.org/drawingml/2006/spreadsheetDrawing">
      <xdr:col>20</xdr:col>
      <xdr:colOff>38100</xdr:colOff>
      <xdr:row>61</xdr:row>
      <xdr:rowOff>93345</xdr:rowOff>
    </xdr:to>
    <xdr:sp macro="" textlink="">
      <xdr:nvSpPr>
        <xdr:cNvPr id="181" name="フローチャート: 判断 180"/>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145415</xdr:rowOff>
    </xdr:from>
    <xdr:to xmlns:xdr="http://schemas.openxmlformats.org/drawingml/2006/spreadsheetDrawing">
      <xdr:col>15</xdr:col>
      <xdr:colOff>101600</xdr:colOff>
      <xdr:row>61</xdr:row>
      <xdr:rowOff>75565</xdr:rowOff>
    </xdr:to>
    <xdr:sp macro="" textlink="">
      <xdr:nvSpPr>
        <xdr:cNvPr id="182" name="フローチャート: 判断 181"/>
        <xdr:cNvSpPr/>
      </xdr:nvSpPr>
      <xdr:spPr>
        <a:xfrm>
          <a:off x="2857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138430</xdr:rowOff>
    </xdr:from>
    <xdr:to xmlns:xdr="http://schemas.openxmlformats.org/drawingml/2006/spreadsheetDrawing">
      <xdr:col>10</xdr:col>
      <xdr:colOff>165100</xdr:colOff>
      <xdr:row>61</xdr:row>
      <xdr:rowOff>68580</xdr:rowOff>
    </xdr:to>
    <xdr:sp macro="" textlink="">
      <xdr:nvSpPr>
        <xdr:cNvPr id="183" name="フローチャート: 判断 182"/>
        <xdr:cNvSpPr/>
      </xdr:nvSpPr>
      <xdr:spPr>
        <a:xfrm>
          <a:off x="196850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127000</xdr:rowOff>
    </xdr:from>
    <xdr:to xmlns:xdr="http://schemas.openxmlformats.org/drawingml/2006/spreadsheetDrawing">
      <xdr:col>6</xdr:col>
      <xdr:colOff>38100</xdr:colOff>
      <xdr:row>61</xdr:row>
      <xdr:rowOff>57150</xdr:rowOff>
    </xdr:to>
    <xdr:sp macro="" textlink="">
      <xdr:nvSpPr>
        <xdr:cNvPr id="184" name="フローチャート: 判断 183"/>
        <xdr:cNvSpPr/>
      </xdr:nvSpPr>
      <xdr:spPr>
        <a:xfrm>
          <a:off x="1079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5" name="テキスト ボックス 184"/>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6" name="テキスト ボックス 185"/>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7" name="テキスト ボックス 186"/>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8" name="テキスト ボックス 187"/>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9" name="テキスト ボックス 188"/>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123825</xdr:rowOff>
    </xdr:from>
    <xdr:to xmlns:xdr="http://schemas.openxmlformats.org/drawingml/2006/spreadsheetDrawing">
      <xdr:col>24</xdr:col>
      <xdr:colOff>114300</xdr:colOff>
      <xdr:row>62</xdr:row>
      <xdr:rowOff>53975</xdr:rowOff>
    </xdr:to>
    <xdr:sp macro="" textlink="">
      <xdr:nvSpPr>
        <xdr:cNvPr id="190" name="楕円 189"/>
        <xdr:cNvSpPr/>
      </xdr:nvSpPr>
      <xdr:spPr>
        <a:xfrm>
          <a:off x="4584700" y="105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102235</xdr:rowOff>
    </xdr:from>
    <xdr:ext cx="405130" cy="258445"/>
    <xdr:sp macro="" textlink="">
      <xdr:nvSpPr>
        <xdr:cNvPr id="191" name="【体育館・プール】&#10;有形固定資産減価償却率該当値テキスト"/>
        <xdr:cNvSpPr txBox="1"/>
      </xdr:nvSpPr>
      <xdr:spPr>
        <a:xfrm>
          <a:off x="4673600" y="10560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88265</xdr:rowOff>
    </xdr:from>
    <xdr:to xmlns:xdr="http://schemas.openxmlformats.org/drawingml/2006/spreadsheetDrawing">
      <xdr:col>20</xdr:col>
      <xdr:colOff>38100</xdr:colOff>
      <xdr:row>62</xdr:row>
      <xdr:rowOff>18415</xdr:rowOff>
    </xdr:to>
    <xdr:sp macro="" textlink="">
      <xdr:nvSpPr>
        <xdr:cNvPr id="192" name="楕円 191"/>
        <xdr:cNvSpPr/>
      </xdr:nvSpPr>
      <xdr:spPr>
        <a:xfrm>
          <a:off x="3746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139065</xdr:rowOff>
    </xdr:from>
    <xdr:to xmlns:xdr="http://schemas.openxmlformats.org/drawingml/2006/spreadsheetDrawing">
      <xdr:col>24</xdr:col>
      <xdr:colOff>63500</xdr:colOff>
      <xdr:row>62</xdr:row>
      <xdr:rowOff>3175</xdr:rowOff>
    </xdr:to>
    <xdr:cxnSp macro="">
      <xdr:nvCxnSpPr>
        <xdr:cNvPr id="193" name="直線コネクタ 192"/>
        <xdr:cNvCxnSpPr/>
      </xdr:nvCxnSpPr>
      <xdr:spPr>
        <a:xfrm>
          <a:off x="3797300" y="1059751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55245</xdr:rowOff>
    </xdr:from>
    <xdr:to xmlns:xdr="http://schemas.openxmlformats.org/drawingml/2006/spreadsheetDrawing">
      <xdr:col>15</xdr:col>
      <xdr:colOff>101600</xdr:colOff>
      <xdr:row>61</xdr:row>
      <xdr:rowOff>156845</xdr:rowOff>
    </xdr:to>
    <xdr:sp macro="" textlink="">
      <xdr:nvSpPr>
        <xdr:cNvPr id="194" name="楕円 193"/>
        <xdr:cNvSpPr/>
      </xdr:nvSpPr>
      <xdr:spPr>
        <a:xfrm>
          <a:off x="2857500" y="105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106045</xdr:rowOff>
    </xdr:from>
    <xdr:to xmlns:xdr="http://schemas.openxmlformats.org/drawingml/2006/spreadsheetDrawing">
      <xdr:col>19</xdr:col>
      <xdr:colOff>177800</xdr:colOff>
      <xdr:row>61</xdr:row>
      <xdr:rowOff>139065</xdr:rowOff>
    </xdr:to>
    <xdr:cxnSp macro="">
      <xdr:nvCxnSpPr>
        <xdr:cNvPr id="195" name="直線コネクタ 194"/>
        <xdr:cNvCxnSpPr/>
      </xdr:nvCxnSpPr>
      <xdr:spPr>
        <a:xfrm>
          <a:off x="2908300" y="105644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29210</xdr:rowOff>
    </xdr:from>
    <xdr:to xmlns:xdr="http://schemas.openxmlformats.org/drawingml/2006/spreadsheetDrawing">
      <xdr:col>10</xdr:col>
      <xdr:colOff>165100</xdr:colOff>
      <xdr:row>61</xdr:row>
      <xdr:rowOff>130810</xdr:rowOff>
    </xdr:to>
    <xdr:sp macro="" textlink="">
      <xdr:nvSpPr>
        <xdr:cNvPr id="196" name="楕円 195"/>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80010</xdr:rowOff>
    </xdr:from>
    <xdr:to xmlns:xdr="http://schemas.openxmlformats.org/drawingml/2006/spreadsheetDrawing">
      <xdr:col>15</xdr:col>
      <xdr:colOff>50800</xdr:colOff>
      <xdr:row>61</xdr:row>
      <xdr:rowOff>106045</xdr:rowOff>
    </xdr:to>
    <xdr:cxnSp macro="">
      <xdr:nvCxnSpPr>
        <xdr:cNvPr id="197" name="直線コネクタ 196"/>
        <xdr:cNvCxnSpPr/>
      </xdr:nvCxnSpPr>
      <xdr:spPr>
        <a:xfrm>
          <a:off x="2019300" y="105384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11430</xdr:rowOff>
    </xdr:from>
    <xdr:to xmlns:xdr="http://schemas.openxmlformats.org/drawingml/2006/spreadsheetDrawing">
      <xdr:col>6</xdr:col>
      <xdr:colOff>38100</xdr:colOff>
      <xdr:row>61</xdr:row>
      <xdr:rowOff>113030</xdr:rowOff>
    </xdr:to>
    <xdr:sp macro="" textlink="">
      <xdr:nvSpPr>
        <xdr:cNvPr id="198" name="楕円 197"/>
        <xdr:cNvSpPr/>
      </xdr:nvSpPr>
      <xdr:spPr>
        <a:xfrm>
          <a:off x="1079500"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62230</xdr:rowOff>
    </xdr:from>
    <xdr:to xmlns:xdr="http://schemas.openxmlformats.org/drawingml/2006/spreadsheetDrawing">
      <xdr:col>10</xdr:col>
      <xdr:colOff>114300</xdr:colOff>
      <xdr:row>61</xdr:row>
      <xdr:rowOff>80010</xdr:rowOff>
    </xdr:to>
    <xdr:cxnSp macro="">
      <xdr:nvCxnSpPr>
        <xdr:cNvPr id="199" name="直線コネクタ 198"/>
        <xdr:cNvCxnSpPr/>
      </xdr:nvCxnSpPr>
      <xdr:spPr>
        <a:xfrm>
          <a:off x="1130300" y="105206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109855</xdr:rowOff>
    </xdr:from>
    <xdr:ext cx="405130" cy="256540"/>
    <xdr:sp macro="" textlink="">
      <xdr:nvSpPr>
        <xdr:cNvPr id="200" name="n_1aveValue【体育館・プール】&#10;有形固定資産減価償却率"/>
        <xdr:cNvSpPr txBox="1"/>
      </xdr:nvSpPr>
      <xdr:spPr>
        <a:xfrm>
          <a:off x="3582035" y="102254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92075</xdr:rowOff>
    </xdr:from>
    <xdr:ext cx="402590" cy="259080"/>
    <xdr:sp macro="" textlink="">
      <xdr:nvSpPr>
        <xdr:cNvPr id="201" name="n_2aveValue【体育館・プール】&#10;有形固定資産減価償却率"/>
        <xdr:cNvSpPr txBox="1"/>
      </xdr:nvSpPr>
      <xdr:spPr>
        <a:xfrm>
          <a:off x="2705735" y="102076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85090</xdr:rowOff>
    </xdr:from>
    <xdr:ext cx="402590" cy="259080"/>
    <xdr:sp macro="" textlink="">
      <xdr:nvSpPr>
        <xdr:cNvPr id="202" name="n_3aveValue【体育館・プール】&#10;有形固定資産減価償却率"/>
        <xdr:cNvSpPr txBox="1"/>
      </xdr:nvSpPr>
      <xdr:spPr>
        <a:xfrm>
          <a:off x="1816735" y="10200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73660</xdr:rowOff>
    </xdr:from>
    <xdr:ext cx="402590" cy="259080"/>
    <xdr:sp macro="" textlink="">
      <xdr:nvSpPr>
        <xdr:cNvPr id="203" name="n_4aveValue【体育館・プール】&#10;有形固定資産減価償却率"/>
        <xdr:cNvSpPr txBox="1"/>
      </xdr:nvSpPr>
      <xdr:spPr>
        <a:xfrm>
          <a:off x="927735" y="10189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9525</xdr:rowOff>
    </xdr:from>
    <xdr:ext cx="405130" cy="256540"/>
    <xdr:sp macro="" textlink="">
      <xdr:nvSpPr>
        <xdr:cNvPr id="204" name="n_1mainValue【体育館・プール】&#10;有形固定資産減価償却率"/>
        <xdr:cNvSpPr txBox="1"/>
      </xdr:nvSpPr>
      <xdr:spPr>
        <a:xfrm>
          <a:off x="3582035" y="106394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147955</xdr:rowOff>
    </xdr:from>
    <xdr:ext cx="402590" cy="258445"/>
    <xdr:sp macro="" textlink="">
      <xdr:nvSpPr>
        <xdr:cNvPr id="205" name="n_2mainValue【体育館・プール】&#10;有形固定資産減価償却率"/>
        <xdr:cNvSpPr txBox="1"/>
      </xdr:nvSpPr>
      <xdr:spPr>
        <a:xfrm>
          <a:off x="2705735" y="106064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121920</xdr:rowOff>
    </xdr:from>
    <xdr:ext cx="402590" cy="256540"/>
    <xdr:sp macro="" textlink="">
      <xdr:nvSpPr>
        <xdr:cNvPr id="206" name="n_3mainValue【体育館・プール】&#10;有形固定資産減価償却率"/>
        <xdr:cNvSpPr txBox="1"/>
      </xdr:nvSpPr>
      <xdr:spPr>
        <a:xfrm>
          <a:off x="1816735" y="105803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104140</xdr:rowOff>
    </xdr:from>
    <xdr:ext cx="402590" cy="259080"/>
    <xdr:sp macro="" textlink="">
      <xdr:nvSpPr>
        <xdr:cNvPr id="207" name="n_4mainValue【体育館・プール】&#10;有形固定資産減価償却率"/>
        <xdr:cNvSpPr txBox="1"/>
      </xdr:nvSpPr>
      <xdr:spPr>
        <a:xfrm>
          <a:off x="927735" y="105625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6" name="テキスト ボックス 215"/>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4820" cy="259080"/>
    <xdr:sp macro="" textlink="">
      <xdr:nvSpPr>
        <xdr:cNvPr id="219" name="テキスト ボックス 218"/>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4820" cy="259080"/>
    <xdr:sp macro="" textlink="">
      <xdr:nvSpPr>
        <xdr:cNvPr id="221" name="テキスト ボックス 220"/>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820" cy="256540"/>
    <xdr:sp macro="" textlink="">
      <xdr:nvSpPr>
        <xdr:cNvPr id="223" name="テキスト ボックス 222"/>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4820" cy="259080"/>
    <xdr:sp macro="" textlink="">
      <xdr:nvSpPr>
        <xdr:cNvPr id="225" name="テキスト ボックス 224"/>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4820" cy="259080"/>
    <xdr:sp macro="" textlink="">
      <xdr:nvSpPr>
        <xdr:cNvPr id="227" name="テキスト ボックス 226"/>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229" name="テキスト ボックス 228"/>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126365</xdr:rowOff>
    </xdr:from>
    <xdr:to xmlns:xdr="http://schemas.openxmlformats.org/drawingml/2006/spreadsheetDrawing">
      <xdr:col>54</xdr:col>
      <xdr:colOff>189865</xdr:colOff>
      <xdr:row>64</xdr:row>
      <xdr:rowOff>75565</xdr:rowOff>
    </xdr:to>
    <xdr:cxnSp macro="">
      <xdr:nvCxnSpPr>
        <xdr:cNvPr id="231" name="直線コネクタ 230"/>
        <xdr:cNvCxnSpPr/>
      </xdr:nvCxnSpPr>
      <xdr:spPr>
        <a:xfrm flipV="1">
          <a:off x="10476865" y="9727565"/>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2"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3" name="直線コネクタ 232"/>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73025</xdr:rowOff>
    </xdr:from>
    <xdr:ext cx="469900" cy="259080"/>
    <xdr:sp macro="" textlink="">
      <xdr:nvSpPr>
        <xdr:cNvPr id="234" name="【体育館・プール】&#10;一人当たり面積最大値テキスト"/>
        <xdr:cNvSpPr txBox="1"/>
      </xdr:nvSpPr>
      <xdr:spPr>
        <a:xfrm>
          <a:off x="10515600" y="9502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126365</xdr:rowOff>
    </xdr:from>
    <xdr:to xmlns:xdr="http://schemas.openxmlformats.org/drawingml/2006/spreadsheetDrawing">
      <xdr:col>55</xdr:col>
      <xdr:colOff>88900</xdr:colOff>
      <xdr:row>56</xdr:row>
      <xdr:rowOff>126365</xdr:rowOff>
    </xdr:to>
    <xdr:cxnSp macro="">
      <xdr:nvCxnSpPr>
        <xdr:cNvPr id="235" name="直線コネクタ 234"/>
        <xdr:cNvCxnSpPr/>
      </xdr:nvCxnSpPr>
      <xdr:spPr>
        <a:xfrm>
          <a:off x="10388600" y="972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20320</xdr:rowOff>
    </xdr:from>
    <xdr:ext cx="469900" cy="256540"/>
    <xdr:sp macro="" textlink="">
      <xdr:nvSpPr>
        <xdr:cNvPr id="236" name="【体育館・プール】&#10;一人当たり面積平均値テキスト"/>
        <xdr:cNvSpPr txBox="1"/>
      </xdr:nvSpPr>
      <xdr:spPr>
        <a:xfrm>
          <a:off x="10515600" y="108216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41910</xdr:rowOff>
    </xdr:from>
    <xdr:to xmlns:xdr="http://schemas.openxmlformats.org/drawingml/2006/spreadsheetDrawing">
      <xdr:col>55</xdr:col>
      <xdr:colOff>50800</xdr:colOff>
      <xdr:row>63</xdr:row>
      <xdr:rowOff>143510</xdr:rowOff>
    </xdr:to>
    <xdr:sp macro="" textlink="">
      <xdr:nvSpPr>
        <xdr:cNvPr id="237" name="フローチャート: 判断 236"/>
        <xdr:cNvSpPr/>
      </xdr:nvSpPr>
      <xdr:spPr>
        <a:xfrm>
          <a:off x="10426700" y="108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52705</xdr:rowOff>
    </xdr:from>
    <xdr:to xmlns:xdr="http://schemas.openxmlformats.org/drawingml/2006/spreadsheetDrawing">
      <xdr:col>50</xdr:col>
      <xdr:colOff>165100</xdr:colOff>
      <xdr:row>63</xdr:row>
      <xdr:rowOff>154940</xdr:rowOff>
    </xdr:to>
    <xdr:sp macro="" textlink="">
      <xdr:nvSpPr>
        <xdr:cNvPr id="238" name="フローチャート: 判断 237"/>
        <xdr:cNvSpPr/>
      </xdr:nvSpPr>
      <xdr:spPr>
        <a:xfrm>
          <a:off x="9588500" y="10854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64770</xdr:rowOff>
    </xdr:from>
    <xdr:to xmlns:xdr="http://schemas.openxmlformats.org/drawingml/2006/spreadsheetDrawing">
      <xdr:col>46</xdr:col>
      <xdr:colOff>38100</xdr:colOff>
      <xdr:row>63</xdr:row>
      <xdr:rowOff>166370</xdr:rowOff>
    </xdr:to>
    <xdr:sp macro="" textlink="">
      <xdr:nvSpPr>
        <xdr:cNvPr id="239" name="フローチャート: 判断 238"/>
        <xdr:cNvSpPr/>
      </xdr:nvSpPr>
      <xdr:spPr>
        <a:xfrm>
          <a:off x="8699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68580</xdr:rowOff>
    </xdr:from>
    <xdr:to xmlns:xdr="http://schemas.openxmlformats.org/drawingml/2006/spreadsheetDrawing">
      <xdr:col>41</xdr:col>
      <xdr:colOff>101600</xdr:colOff>
      <xdr:row>63</xdr:row>
      <xdr:rowOff>170180</xdr:rowOff>
    </xdr:to>
    <xdr:sp macro="" textlink="">
      <xdr:nvSpPr>
        <xdr:cNvPr id="240" name="フローチャート: 判断 239"/>
        <xdr:cNvSpPr/>
      </xdr:nvSpPr>
      <xdr:spPr>
        <a:xfrm>
          <a:off x="7810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73025</xdr:rowOff>
    </xdr:from>
    <xdr:to xmlns:xdr="http://schemas.openxmlformats.org/drawingml/2006/spreadsheetDrawing">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2" name="テキスト ボックス 241"/>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3" name="テキスト ボックス 242"/>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4" name="テキスト ボックス 243"/>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5" name="テキスト ボックス 244"/>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6" name="テキスト ボックス 245"/>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19685</xdr:rowOff>
    </xdr:from>
    <xdr:to xmlns:xdr="http://schemas.openxmlformats.org/drawingml/2006/spreadsheetDrawing">
      <xdr:col>55</xdr:col>
      <xdr:colOff>50800</xdr:colOff>
      <xdr:row>63</xdr:row>
      <xdr:rowOff>121285</xdr:rowOff>
    </xdr:to>
    <xdr:sp macro="" textlink="">
      <xdr:nvSpPr>
        <xdr:cNvPr id="247" name="楕円 246"/>
        <xdr:cNvSpPr/>
      </xdr:nvSpPr>
      <xdr:spPr>
        <a:xfrm>
          <a:off x="10426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42545</xdr:rowOff>
    </xdr:from>
    <xdr:ext cx="469900" cy="256540"/>
    <xdr:sp macro="" textlink="">
      <xdr:nvSpPr>
        <xdr:cNvPr id="248" name="【体育館・プール】&#10;一人当たり面積該当値テキスト"/>
        <xdr:cNvSpPr txBox="1"/>
      </xdr:nvSpPr>
      <xdr:spPr>
        <a:xfrm>
          <a:off x="10515600" y="106724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22225</xdr:rowOff>
    </xdr:from>
    <xdr:to xmlns:xdr="http://schemas.openxmlformats.org/drawingml/2006/spreadsheetDrawing">
      <xdr:col>50</xdr:col>
      <xdr:colOff>165100</xdr:colOff>
      <xdr:row>63</xdr:row>
      <xdr:rowOff>123825</xdr:rowOff>
    </xdr:to>
    <xdr:sp macro="" textlink="">
      <xdr:nvSpPr>
        <xdr:cNvPr id="249" name="楕円 248"/>
        <xdr:cNvSpPr/>
      </xdr:nvSpPr>
      <xdr:spPr>
        <a:xfrm>
          <a:off x="9588500" y="108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70485</xdr:rowOff>
    </xdr:from>
    <xdr:to xmlns:xdr="http://schemas.openxmlformats.org/drawingml/2006/spreadsheetDrawing">
      <xdr:col>55</xdr:col>
      <xdr:colOff>0</xdr:colOff>
      <xdr:row>63</xdr:row>
      <xdr:rowOff>73025</xdr:rowOff>
    </xdr:to>
    <xdr:cxnSp macro="">
      <xdr:nvCxnSpPr>
        <xdr:cNvPr id="250" name="直線コネクタ 249"/>
        <xdr:cNvCxnSpPr/>
      </xdr:nvCxnSpPr>
      <xdr:spPr>
        <a:xfrm flipV="1">
          <a:off x="9639300" y="1087183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23495</xdr:rowOff>
    </xdr:from>
    <xdr:to xmlns:xdr="http://schemas.openxmlformats.org/drawingml/2006/spreadsheetDrawing">
      <xdr:col>46</xdr:col>
      <xdr:colOff>38100</xdr:colOff>
      <xdr:row>63</xdr:row>
      <xdr:rowOff>125095</xdr:rowOff>
    </xdr:to>
    <xdr:sp macro="" textlink="">
      <xdr:nvSpPr>
        <xdr:cNvPr id="251" name="楕円 250"/>
        <xdr:cNvSpPr/>
      </xdr:nvSpPr>
      <xdr:spPr>
        <a:xfrm>
          <a:off x="8699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73025</xdr:rowOff>
    </xdr:from>
    <xdr:to xmlns:xdr="http://schemas.openxmlformats.org/drawingml/2006/spreadsheetDrawing">
      <xdr:col>50</xdr:col>
      <xdr:colOff>114300</xdr:colOff>
      <xdr:row>63</xdr:row>
      <xdr:rowOff>74930</xdr:rowOff>
    </xdr:to>
    <xdr:cxnSp macro="">
      <xdr:nvCxnSpPr>
        <xdr:cNvPr id="252" name="直線コネクタ 251"/>
        <xdr:cNvCxnSpPr/>
      </xdr:nvCxnSpPr>
      <xdr:spPr>
        <a:xfrm flipV="1">
          <a:off x="8750300" y="108743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36830</xdr:rowOff>
    </xdr:from>
    <xdr:to xmlns:xdr="http://schemas.openxmlformats.org/drawingml/2006/spreadsheetDrawing">
      <xdr:col>41</xdr:col>
      <xdr:colOff>101600</xdr:colOff>
      <xdr:row>63</xdr:row>
      <xdr:rowOff>138430</xdr:rowOff>
    </xdr:to>
    <xdr:sp macro="" textlink="">
      <xdr:nvSpPr>
        <xdr:cNvPr id="253" name="楕円 252"/>
        <xdr:cNvSpPr/>
      </xdr:nvSpPr>
      <xdr:spPr>
        <a:xfrm>
          <a:off x="7810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74930</xdr:rowOff>
    </xdr:from>
    <xdr:to xmlns:xdr="http://schemas.openxmlformats.org/drawingml/2006/spreadsheetDrawing">
      <xdr:col>45</xdr:col>
      <xdr:colOff>177800</xdr:colOff>
      <xdr:row>63</xdr:row>
      <xdr:rowOff>87630</xdr:rowOff>
    </xdr:to>
    <xdr:cxnSp macro="">
      <xdr:nvCxnSpPr>
        <xdr:cNvPr id="254" name="直線コネクタ 253"/>
        <xdr:cNvCxnSpPr/>
      </xdr:nvCxnSpPr>
      <xdr:spPr>
        <a:xfrm flipV="1">
          <a:off x="7861300" y="108762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38735</xdr:rowOff>
    </xdr:from>
    <xdr:to xmlns:xdr="http://schemas.openxmlformats.org/drawingml/2006/spreadsheetDrawing">
      <xdr:col>36</xdr:col>
      <xdr:colOff>165100</xdr:colOff>
      <xdr:row>63</xdr:row>
      <xdr:rowOff>140335</xdr:rowOff>
    </xdr:to>
    <xdr:sp macro="" textlink="">
      <xdr:nvSpPr>
        <xdr:cNvPr id="255" name="楕円 254"/>
        <xdr:cNvSpPr/>
      </xdr:nvSpPr>
      <xdr:spPr>
        <a:xfrm>
          <a:off x="6921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87630</xdr:rowOff>
    </xdr:from>
    <xdr:to xmlns:xdr="http://schemas.openxmlformats.org/drawingml/2006/spreadsheetDrawing">
      <xdr:col>41</xdr:col>
      <xdr:colOff>50800</xdr:colOff>
      <xdr:row>63</xdr:row>
      <xdr:rowOff>89535</xdr:rowOff>
    </xdr:to>
    <xdr:cxnSp macro="">
      <xdr:nvCxnSpPr>
        <xdr:cNvPr id="256" name="直線コネクタ 255"/>
        <xdr:cNvCxnSpPr/>
      </xdr:nvCxnSpPr>
      <xdr:spPr>
        <a:xfrm flipV="1">
          <a:off x="6972300" y="108889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145415</xdr:rowOff>
    </xdr:from>
    <xdr:ext cx="469900" cy="256540"/>
    <xdr:sp macro="" textlink="">
      <xdr:nvSpPr>
        <xdr:cNvPr id="257" name="n_1aveValue【体育館・プール】&#10;一人当たり面積"/>
        <xdr:cNvSpPr txBox="1"/>
      </xdr:nvSpPr>
      <xdr:spPr>
        <a:xfrm>
          <a:off x="9391650" y="109467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157480</xdr:rowOff>
    </xdr:from>
    <xdr:ext cx="467360" cy="256540"/>
    <xdr:sp macro="" textlink="">
      <xdr:nvSpPr>
        <xdr:cNvPr id="258" name="n_2aveValue【体育館・プール】&#10;一人当たり面積"/>
        <xdr:cNvSpPr txBox="1"/>
      </xdr:nvSpPr>
      <xdr:spPr>
        <a:xfrm>
          <a:off x="8515350" y="109588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161290</xdr:rowOff>
    </xdr:from>
    <xdr:ext cx="467360" cy="259080"/>
    <xdr:sp macro="" textlink="">
      <xdr:nvSpPr>
        <xdr:cNvPr id="259" name="n_3aveValue【体育館・プール】&#10;一人当たり面積"/>
        <xdr:cNvSpPr txBox="1"/>
      </xdr:nvSpPr>
      <xdr:spPr>
        <a:xfrm>
          <a:off x="7626350" y="10962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166370</xdr:rowOff>
    </xdr:from>
    <xdr:ext cx="467360" cy="256540"/>
    <xdr:sp macro="" textlink="">
      <xdr:nvSpPr>
        <xdr:cNvPr id="260" name="n_4aveValue【体育館・プール】&#10;一人当たり面積"/>
        <xdr:cNvSpPr txBox="1"/>
      </xdr:nvSpPr>
      <xdr:spPr>
        <a:xfrm>
          <a:off x="6737350" y="10967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140335</xdr:rowOff>
    </xdr:from>
    <xdr:ext cx="469900" cy="259080"/>
    <xdr:sp macro="" textlink="">
      <xdr:nvSpPr>
        <xdr:cNvPr id="261" name="n_1mainValue【体育館・プール】&#10;一人当たり面積"/>
        <xdr:cNvSpPr txBox="1"/>
      </xdr:nvSpPr>
      <xdr:spPr>
        <a:xfrm>
          <a:off x="9391650" y="10598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141605</xdr:rowOff>
    </xdr:from>
    <xdr:ext cx="467360" cy="259080"/>
    <xdr:sp macro="" textlink="">
      <xdr:nvSpPr>
        <xdr:cNvPr id="262" name="n_2mainValue【体育館・プール】&#10;一人当たり面積"/>
        <xdr:cNvSpPr txBox="1"/>
      </xdr:nvSpPr>
      <xdr:spPr>
        <a:xfrm>
          <a:off x="8515350" y="106000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154940</xdr:rowOff>
    </xdr:from>
    <xdr:ext cx="467360" cy="256540"/>
    <xdr:sp macro="" textlink="">
      <xdr:nvSpPr>
        <xdr:cNvPr id="263" name="n_3mainValue【体育館・プール】&#10;一人当たり面積"/>
        <xdr:cNvSpPr txBox="1"/>
      </xdr:nvSpPr>
      <xdr:spPr>
        <a:xfrm>
          <a:off x="7626350" y="106133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156845</xdr:rowOff>
    </xdr:from>
    <xdr:ext cx="467360" cy="256540"/>
    <xdr:sp macro="" textlink="">
      <xdr:nvSpPr>
        <xdr:cNvPr id="264" name="n_4mainValue【体育館・プール】&#10;一人当たり面積"/>
        <xdr:cNvSpPr txBox="1"/>
      </xdr:nvSpPr>
      <xdr:spPr>
        <a:xfrm>
          <a:off x="6737350" y="106152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3" name="テキスト ボックス 272"/>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5" name="テキスト ボックス 274"/>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4820" cy="259080"/>
    <xdr:sp macro="" textlink="">
      <xdr:nvSpPr>
        <xdr:cNvPr id="277" name="テキスト ボックス 276"/>
        <xdr:cNvSpPr txBox="1"/>
      </xdr:nvSpPr>
      <xdr:spPr>
        <a:xfrm>
          <a:off x="294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6540"/>
    <xdr:sp macro="" textlink="">
      <xdr:nvSpPr>
        <xdr:cNvPr id="279" name="テキスト ボックス 278"/>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6540"/>
    <xdr:sp macro="" textlink="">
      <xdr:nvSpPr>
        <xdr:cNvPr id="283" name="テキスト ボックス 282"/>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6550" cy="259080"/>
    <xdr:sp macro="" textlink="">
      <xdr:nvSpPr>
        <xdr:cNvPr id="287" name="テキスト ボックス 286"/>
        <xdr:cNvSpPr txBox="1"/>
      </xdr:nvSpPr>
      <xdr:spPr>
        <a:xfrm>
          <a:off x="422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66040</xdr:rowOff>
    </xdr:from>
    <xdr:to xmlns:xdr="http://schemas.openxmlformats.org/drawingml/2006/spreadsheetDrawing">
      <xdr:col>24</xdr:col>
      <xdr:colOff>62865</xdr:colOff>
      <xdr:row>86</xdr:row>
      <xdr:rowOff>168910</xdr:rowOff>
    </xdr:to>
    <xdr:cxnSp macro="">
      <xdr:nvCxnSpPr>
        <xdr:cNvPr id="290" name="直線コネクタ 289"/>
        <xdr:cNvCxnSpPr/>
      </xdr:nvCxnSpPr>
      <xdr:spPr>
        <a:xfrm flipV="1">
          <a:off x="4634865" y="1343914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1"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12700</xdr:rowOff>
    </xdr:from>
    <xdr:ext cx="340360" cy="259080"/>
    <xdr:sp macro="" textlink="">
      <xdr:nvSpPr>
        <xdr:cNvPr id="293" name="【福祉施設】&#10;有形固定資産減価償却率最大値テキスト"/>
        <xdr:cNvSpPr txBox="1"/>
      </xdr:nvSpPr>
      <xdr:spPr>
        <a:xfrm>
          <a:off x="4673600" y="132143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66040</xdr:rowOff>
    </xdr:from>
    <xdr:to xmlns:xdr="http://schemas.openxmlformats.org/drawingml/2006/spreadsheetDrawing">
      <xdr:col>24</xdr:col>
      <xdr:colOff>152400</xdr:colOff>
      <xdr:row>78</xdr:row>
      <xdr:rowOff>66040</xdr:rowOff>
    </xdr:to>
    <xdr:cxnSp macro="">
      <xdr:nvCxnSpPr>
        <xdr:cNvPr id="294" name="直線コネクタ 293"/>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137795</xdr:rowOff>
    </xdr:from>
    <xdr:ext cx="405130" cy="259080"/>
    <xdr:sp macro="" textlink="">
      <xdr:nvSpPr>
        <xdr:cNvPr id="295" name="【福祉施設】&#10;有形固定資産減価償却率平均値テキスト"/>
        <xdr:cNvSpPr txBox="1"/>
      </xdr:nvSpPr>
      <xdr:spPr>
        <a:xfrm>
          <a:off x="4673600" y="14025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114935</xdr:rowOff>
    </xdr:from>
    <xdr:to xmlns:xdr="http://schemas.openxmlformats.org/drawingml/2006/spreadsheetDrawing">
      <xdr:col>24</xdr:col>
      <xdr:colOff>114300</xdr:colOff>
      <xdr:row>83</xdr:row>
      <xdr:rowOff>45085</xdr:rowOff>
    </xdr:to>
    <xdr:sp macro="" textlink="">
      <xdr:nvSpPr>
        <xdr:cNvPr id="296" name="フローチャート: 判断 295"/>
        <xdr:cNvSpPr/>
      </xdr:nvSpPr>
      <xdr:spPr>
        <a:xfrm>
          <a:off x="45847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80645</xdr:rowOff>
    </xdr:from>
    <xdr:to xmlns:xdr="http://schemas.openxmlformats.org/drawingml/2006/spreadsheetDrawing">
      <xdr:col>20</xdr:col>
      <xdr:colOff>38100</xdr:colOff>
      <xdr:row>83</xdr:row>
      <xdr:rowOff>10795</xdr:rowOff>
    </xdr:to>
    <xdr:sp macro="" textlink="">
      <xdr:nvSpPr>
        <xdr:cNvPr id="297" name="フローチャート: 判断 296"/>
        <xdr:cNvSpPr/>
      </xdr:nvSpPr>
      <xdr:spPr>
        <a:xfrm>
          <a:off x="3746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106680</xdr:rowOff>
    </xdr:from>
    <xdr:to xmlns:xdr="http://schemas.openxmlformats.org/drawingml/2006/spreadsheetDrawing">
      <xdr:col>15</xdr:col>
      <xdr:colOff>101600</xdr:colOff>
      <xdr:row>83</xdr:row>
      <xdr:rowOff>36830</xdr:rowOff>
    </xdr:to>
    <xdr:sp macro="" textlink="">
      <xdr:nvSpPr>
        <xdr:cNvPr id="298" name="フローチャート: 判断 297"/>
        <xdr:cNvSpPr/>
      </xdr:nvSpPr>
      <xdr:spPr>
        <a:xfrm>
          <a:off x="28575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81915</xdr:rowOff>
    </xdr:from>
    <xdr:to xmlns:xdr="http://schemas.openxmlformats.org/drawingml/2006/spreadsheetDrawing">
      <xdr:col>10</xdr:col>
      <xdr:colOff>165100</xdr:colOff>
      <xdr:row>83</xdr:row>
      <xdr:rowOff>12065</xdr:rowOff>
    </xdr:to>
    <xdr:sp macro="" textlink="">
      <xdr:nvSpPr>
        <xdr:cNvPr id="299" name="フローチャート: 判断 298"/>
        <xdr:cNvSpPr/>
      </xdr:nvSpPr>
      <xdr:spPr>
        <a:xfrm>
          <a:off x="1968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60960</xdr:rowOff>
    </xdr:from>
    <xdr:to xmlns:xdr="http://schemas.openxmlformats.org/drawingml/2006/spreadsheetDrawing">
      <xdr:col>6</xdr:col>
      <xdr:colOff>38100</xdr:colOff>
      <xdr:row>82</xdr:row>
      <xdr:rowOff>162560</xdr:rowOff>
    </xdr:to>
    <xdr:sp macro="" textlink="">
      <xdr:nvSpPr>
        <xdr:cNvPr id="300" name="フローチャート: 判断 299"/>
        <xdr:cNvSpPr/>
      </xdr:nvSpPr>
      <xdr:spPr>
        <a:xfrm>
          <a:off x="1079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111125</xdr:rowOff>
    </xdr:from>
    <xdr:to xmlns:xdr="http://schemas.openxmlformats.org/drawingml/2006/spreadsheetDrawing">
      <xdr:col>24</xdr:col>
      <xdr:colOff>114300</xdr:colOff>
      <xdr:row>84</xdr:row>
      <xdr:rowOff>41275</xdr:rowOff>
    </xdr:to>
    <xdr:sp macro="" textlink="">
      <xdr:nvSpPr>
        <xdr:cNvPr id="306" name="楕円 305"/>
        <xdr:cNvSpPr/>
      </xdr:nvSpPr>
      <xdr:spPr>
        <a:xfrm>
          <a:off x="45847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89535</xdr:rowOff>
    </xdr:from>
    <xdr:ext cx="405130" cy="256540"/>
    <xdr:sp macro="" textlink="">
      <xdr:nvSpPr>
        <xdr:cNvPr id="307" name="【福祉施設】&#10;有形固定資産減価償却率該当値テキスト"/>
        <xdr:cNvSpPr txBox="1"/>
      </xdr:nvSpPr>
      <xdr:spPr>
        <a:xfrm>
          <a:off x="4673600" y="143198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69215</xdr:rowOff>
    </xdr:from>
    <xdr:to xmlns:xdr="http://schemas.openxmlformats.org/drawingml/2006/spreadsheetDrawing">
      <xdr:col>20</xdr:col>
      <xdr:colOff>38100</xdr:colOff>
      <xdr:row>83</xdr:row>
      <xdr:rowOff>170815</xdr:rowOff>
    </xdr:to>
    <xdr:sp macro="" textlink="">
      <xdr:nvSpPr>
        <xdr:cNvPr id="308" name="楕円 307"/>
        <xdr:cNvSpPr/>
      </xdr:nvSpPr>
      <xdr:spPr>
        <a:xfrm>
          <a:off x="3746500" y="142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120650</xdr:rowOff>
    </xdr:from>
    <xdr:to xmlns:xdr="http://schemas.openxmlformats.org/drawingml/2006/spreadsheetDrawing">
      <xdr:col>24</xdr:col>
      <xdr:colOff>63500</xdr:colOff>
      <xdr:row>83</xdr:row>
      <xdr:rowOff>161925</xdr:rowOff>
    </xdr:to>
    <xdr:cxnSp macro="">
      <xdr:nvCxnSpPr>
        <xdr:cNvPr id="309" name="直線コネクタ 308"/>
        <xdr:cNvCxnSpPr/>
      </xdr:nvCxnSpPr>
      <xdr:spPr>
        <a:xfrm>
          <a:off x="3797300" y="1435100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26670</xdr:rowOff>
    </xdr:from>
    <xdr:to xmlns:xdr="http://schemas.openxmlformats.org/drawingml/2006/spreadsheetDrawing">
      <xdr:col>15</xdr:col>
      <xdr:colOff>101600</xdr:colOff>
      <xdr:row>83</xdr:row>
      <xdr:rowOff>128270</xdr:rowOff>
    </xdr:to>
    <xdr:sp macro="" textlink="">
      <xdr:nvSpPr>
        <xdr:cNvPr id="310" name="楕円 309"/>
        <xdr:cNvSpPr/>
      </xdr:nvSpPr>
      <xdr:spPr>
        <a:xfrm>
          <a:off x="2857500" y="142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77470</xdr:rowOff>
    </xdr:from>
    <xdr:to xmlns:xdr="http://schemas.openxmlformats.org/drawingml/2006/spreadsheetDrawing">
      <xdr:col>19</xdr:col>
      <xdr:colOff>177800</xdr:colOff>
      <xdr:row>83</xdr:row>
      <xdr:rowOff>120650</xdr:rowOff>
    </xdr:to>
    <xdr:cxnSp macro="">
      <xdr:nvCxnSpPr>
        <xdr:cNvPr id="311" name="直線コネクタ 310"/>
        <xdr:cNvCxnSpPr/>
      </xdr:nvCxnSpPr>
      <xdr:spPr>
        <a:xfrm>
          <a:off x="2908300" y="143078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155575</xdr:rowOff>
    </xdr:from>
    <xdr:to xmlns:xdr="http://schemas.openxmlformats.org/drawingml/2006/spreadsheetDrawing">
      <xdr:col>10</xdr:col>
      <xdr:colOff>165100</xdr:colOff>
      <xdr:row>83</xdr:row>
      <xdr:rowOff>86360</xdr:rowOff>
    </xdr:to>
    <xdr:sp macro="" textlink="">
      <xdr:nvSpPr>
        <xdr:cNvPr id="312" name="楕円 311"/>
        <xdr:cNvSpPr/>
      </xdr:nvSpPr>
      <xdr:spPr>
        <a:xfrm>
          <a:off x="1968500" y="14214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34925</xdr:rowOff>
    </xdr:from>
    <xdr:to xmlns:xdr="http://schemas.openxmlformats.org/drawingml/2006/spreadsheetDrawing">
      <xdr:col>15</xdr:col>
      <xdr:colOff>50800</xdr:colOff>
      <xdr:row>83</xdr:row>
      <xdr:rowOff>77470</xdr:rowOff>
    </xdr:to>
    <xdr:cxnSp macro="">
      <xdr:nvCxnSpPr>
        <xdr:cNvPr id="313" name="直線コネクタ 312"/>
        <xdr:cNvCxnSpPr/>
      </xdr:nvCxnSpPr>
      <xdr:spPr>
        <a:xfrm>
          <a:off x="2019300" y="1426527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124460</xdr:rowOff>
    </xdr:from>
    <xdr:to xmlns:xdr="http://schemas.openxmlformats.org/drawingml/2006/spreadsheetDrawing">
      <xdr:col>6</xdr:col>
      <xdr:colOff>38100</xdr:colOff>
      <xdr:row>83</xdr:row>
      <xdr:rowOff>54610</xdr:rowOff>
    </xdr:to>
    <xdr:sp macro="" textlink="">
      <xdr:nvSpPr>
        <xdr:cNvPr id="314" name="楕円 313"/>
        <xdr:cNvSpPr/>
      </xdr:nvSpPr>
      <xdr:spPr>
        <a:xfrm>
          <a:off x="1079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3810</xdr:rowOff>
    </xdr:from>
    <xdr:to xmlns:xdr="http://schemas.openxmlformats.org/drawingml/2006/spreadsheetDrawing">
      <xdr:col>10</xdr:col>
      <xdr:colOff>114300</xdr:colOff>
      <xdr:row>83</xdr:row>
      <xdr:rowOff>34925</xdr:rowOff>
    </xdr:to>
    <xdr:cxnSp macro="">
      <xdr:nvCxnSpPr>
        <xdr:cNvPr id="315" name="直線コネクタ 314"/>
        <xdr:cNvCxnSpPr/>
      </xdr:nvCxnSpPr>
      <xdr:spPr>
        <a:xfrm>
          <a:off x="1130300" y="142341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27305</xdr:rowOff>
    </xdr:from>
    <xdr:ext cx="405130" cy="259080"/>
    <xdr:sp macro="" textlink="">
      <xdr:nvSpPr>
        <xdr:cNvPr id="316" name="n_1aveValue【福祉施設】&#10;有形固定資産減価償却率"/>
        <xdr:cNvSpPr txBox="1"/>
      </xdr:nvSpPr>
      <xdr:spPr>
        <a:xfrm>
          <a:off x="3582035" y="13914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53340</xdr:rowOff>
    </xdr:from>
    <xdr:ext cx="402590" cy="256540"/>
    <xdr:sp macro="" textlink="">
      <xdr:nvSpPr>
        <xdr:cNvPr id="317" name="n_2aveValue【福祉施設】&#10;有形固定資産減価償却率"/>
        <xdr:cNvSpPr txBox="1"/>
      </xdr:nvSpPr>
      <xdr:spPr>
        <a:xfrm>
          <a:off x="2705735" y="139407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29210</xdr:rowOff>
    </xdr:from>
    <xdr:ext cx="402590" cy="256540"/>
    <xdr:sp macro="" textlink="">
      <xdr:nvSpPr>
        <xdr:cNvPr id="318" name="n_3aveValue【福祉施設】&#10;有形固定資産減価償却率"/>
        <xdr:cNvSpPr txBox="1"/>
      </xdr:nvSpPr>
      <xdr:spPr>
        <a:xfrm>
          <a:off x="1816735" y="139166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7620</xdr:rowOff>
    </xdr:from>
    <xdr:ext cx="402590" cy="256540"/>
    <xdr:sp macro="" textlink="">
      <xdr:nvSpPr>
        <xdr:cNvPr id="319" name="n_4aveValue【福祉施設】&#10;有形固定資産減価償却率"/>
        <xdr:cNvSpPr txBox="1"/>
      </xdr:nvSpPr>
      <xdr:spPr>
        <a:xfrm>
          <a:off x="927735" y="13895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161925</xdr:rowOff>
    </xdr:from>
    <xdr:ext cx="405130" cy="259080"/>
    <xdr:sp macro="" textlink="">
      <xdr:nvSpPr>
        <xdr:cNvPr id="320" name="n_1mainValue【福祉施設】&#10;有形固定資産減価償却率"/>
        <xdr:cNvSpPr txBox="1"/>
      </xdr:nvSpPr>
      <xdr:spPr>
        <a:xfrm>
          <a:off x="3582035" y="14392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119380</xdr:rowOff>
    </xdr:from>
    <xdr:ext cx="402590" cy="259080"/>
    <xdr:sp macro="" textlink="">
      <xdr:nvSpPr>
        <xdr:cNvPr id="321" name="n_2mainValue【福祉施設】&#10;有形固定資産減価償却率"/>
        <xdr:cNvSpPr txBox="1"/>
      </xdr:nvSpPr>
      <xdr:spPr>
        <a:xfrm>
          <a:off x="2705735" y="14349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76835</xdr:rowOff>
    </xdr:from>
    <xdr:ext cx="402590" cy="256540"/>
    <xdr:sp macro="" textlink="">
      <xdr:nvSpPr>
        <xdr:cNvPr id="322" name="n_3mainValue【福祉施設】&#10;有形固定資産減価償却率"/>
        <xdr:cNvSpPr txBox="1"/>
      </xdr:nvSpPr>
      <xdr:spPr>
        <a:xfrm>
          <a:off x="1816735" y="143071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45720</xdr:rowOff>
    </xdr:from>
    <xdr:ext cx="402590" cy="259080"/>
    <xdr:sp macro="" textlink="">
      <xdr:nvSpPr>
        <xdr:cNvPr id="323" name="n_4mainValue【福祉施設】&#10;有形固定資産減価償却率"/>
        <xdr:cNvSpPr txBox="1"/>
      </xdr:nvSpPr>
      <xdr:spPr>
        <a:xfrm>
          <a:off x="927735" y="14276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32" name="テキスト ボックス 331"/>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4" name="直線コネクタ 333"/>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4820" cy="259080"/>
    <xdr:sp macro="" textlink="">
      <xdr:nvSpPr>
        <xdr:cNvPr id="335" name="テキスト ボックス 334"/>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6" name="直線コネクタ 335"/>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4820" cy="259080"/>
    <xdr:sp macro="" textlink="">
      <xdr:nvSpPr>
        <xdr:cNvPr id="337" name="テキスト ボックス 336"/>
        <xdr:cNvSpPr txBox="1"/>
      </xdr:nvSpPr>
      <xdr:spPr>
        <a:xfrm>
          <a:off x="6136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8" name="直線コネクタ 337"/>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4820" cy="259080"/>
    <xdr:sp macro="" textlink="">
      <xdr:nvSpPr>
        <xdr:cNvPr id="339" name="テキスト ボックス 338"/>
        <xdr:cNvSpPr txBox="1"/>
      </xdr:nvSpPr>
      <xdr:spPr>
        <a:xfrm>
          <a:off x="6136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40" name="直線コネクタ 339"/>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4820" cy="259080"/>
    <xdr:sp macro="" textlink="">
      <xdr:nvSpPr>
        <xdr:cNvPr id="341" name="テキスト ボックス 340"/>
        <xdr:cNvSpPr txBox="1"/>
      </xdr:nvSpPr>
      <xdr:spPr>
        <a:xfrm>
          <a:off x="6136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43" name="テキスト ボックス 342"/>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6350</xdr:rowOff>
    </xdr:from>
    <xdr:to xmlns:xdr="http://schemas.openxmlformats.org/drawingml/2006/spreadsheetDrawing">
      <xdr:col>54</xdr:col>
      <xdr:colOff>189865</xdr:colOff>
      <xdr:row>86</xdr:row>
      <xdr:rowOff>26670</xdr:rowOff>
    </xdr:to>
    <xdr:cxnSp macro="">
      <xdr:nvCxnSpPr>
        <xdr:cNvPr id="345" name="直線コネクタ 344"/>
        <xdr:cNvCxnSpPr/>
      </xdr:nvCxnSpPr>
      <xdr:spPr>
        <a:xfrm flipV="1">
          <a:off x="10476865" y="1337945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30480</xdr:rowOff>
    </xdr:from>
    <xdr:ext cx="469900" cy="256540"/>
    <xdr:sp macro="" textlink="">
      <xdr:nvSpPr>
        <xdr:cNvPr id="346" name="【福祉施設】&#10;一人当たり面積最小値テキスト"/>
        <xdr:cNvSpPr txBox="1"/>
      </xdr:nvSpPr>
      <xdr:spPr>
        <a:xfrm>
          <a:off x="10515600" y="147751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26670</xdr:rowOff>
    </xdr:from>
    <xdr:to xmlns:xdr="http://schemas.openxmlformats.org/drawingml/2006/spreadsheetDrawing">
      <xdr:col>55</xdr:col>
      <xdr:colOff>88900</xdr:colOff>
      <xdr:row>86</xdr:row>
      <xdr:rowOff>26670</xdr:rowOff>
    </xdr:to>
    <xdr:cxnSp macro="">
      <xdr:nvCxnSpPr>
        <xdr:cNvPr id="347" name="直線コネクタ 346"/>
        <xdr:cNvCxnSpPr/>
      </xdr:nvCxnSpPr>
      <xdr:spPr>
        <a:xfrm>
          <a:off x="10388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124460</xdr:rowOff>
    </xdr:from>
    <xdr:ext cx="469900" cy="259080"/>
    <xdr:sp macro="" textlink="">
      <xdr:nvSpPr>
        <xdr:cNvPr id="348" name="【福祉施設】&#10;一人当たり面積最大値テキスト"/>
        <xdr:cNvSpPr txBox="1"/>
      </xdr:nvSpPr>
      <xdr:spPr>
        <a:xfrm>
          <a:off x="10515600" y="1315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xdr:rowOff>
    </xdr:from>
    <xdr:to xmlns:xdr="http://schemas.openxmlformats.org/drawingml/2006/spreadsheetDrawing">
      <xdr:col>55</xdr:col>
      <xdr:colOff>88900</xdr:colOff>
      <xdr:row>78</xdr:row>
      <xdr:rowOff>6350</xdr:rowOff>
    </xdr:to>
    <xdr:cxnSp macro="">
      <xdr:nvCxnSpPr>
        <xdr:cNvPr id="349" name="直線コネクタ 348"/>
        <xdr:cNvCxnSpPr/>
      </xdr:nvCxnSpPr>
      <xdr:spPr>
        <a:xfrm>
          <a:off x="10388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153035</xdr:rowOff>
    </xdr:from>
    <xdr:ext cx="469900" cy="259080"/>
    <xdr:sp macro="" textlink="">
      <xdr:nvSpPr>
        <xdr:cNvPr id="350" name="【福祉施設】&#10;一人当たり面積平均値テキスト"/>
        <xdr:cNvSpPr txBox="1"/>
      </xdr:nvSpPr>
      <xdr:spPr>
        <a:xfrm>
          <a:off x="10515600" y="14383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104775</xdr:rowOff>
    </xdr:to>
    <xdr:sp macro="" textlink="">
      <xdr:nvSpPr>
        <xdr:cNvPr id="351" name="フローチャート: 判断 350"/>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156210</xdr:rowOff>
    </xdr:from>
    <xdr:to xmlns:xdr="http://schemas.openxmlformats.org/drawingml/2006/spreadsheetDrawing">
      <xdr:col>50</xdr:col>
      <xdr:colOff>165100</xdr:colOff>
      <xdr:row>84</xdr:row>
      <xdr:rowOff>86360</xdr:rowOff>
    </xdr:to>
    <xdr:sp macro="" textlink="">
      <xdr:nvSpPr>
        <xdr:cNvPr id="352" name="フローチャート: 判断 351"/>
        <xdr:cNvSpPr/>
      </xdr:nvSpPr>
      <xdr:spPr>
        <a:xfrm>
          <a:off x="95885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166370</xdr:rowOff>
    </xdr:from>
    <xdr:to xmlns:xdr="http://schemas.openxmlformats.org/drawingml/2006/spreadsheetDrawing">
      <xdr:col>46</xdr:col>
      <xdr:colOff>38100</xdr:colOff>
      <xdr:row>84</xdr:row>
      <xdr:rowOff>95885</xdr:rowOff>
    </xdr:to>
    <xdr:sp macro="" textlink="">
      <xdr:nvSpPr>
        <xdr:cNvPr id="353" name="フローチャート: 判断 352"/>
        <xdr:cNvSpPr/>
      </xdr:nvSpPr>
      <xdr:spPr>
        <a:xfrm>
          <a:off x="8699500" y="14396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163195</xdr:rowOff>
    </xdr:from>
    <xdr:to xmlns:xdr="http://schemas.openxmlformats.org/drawingml/2006/spreadsheetDrawing">
      <xdr:col>41</xdr:col>
      <xdr:colOff>101600</xdr:colOff>
      <xdr:row>84</xdr:row>
      <xdr:rowOff>93345</xdr:rowOff>
    </xdr:to>
    <xdr:sp macro="" textlink="">
      <xdr:nvSpPr>
        <xdr:cNvPr id="354" name="フローチャート: 判断 353"/>
        <xdr:cNvSpPr/>
      </xdr:nvSpPr>
      <xdr:spPr>
        <a:xfrm>
          <a:off x="78105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170180</xdr:rowOff>
    </xdr:from>
    <xdr:to xmlns:xdr="http://schemas.openxmlformats.org/drawingml/2006/spreadsheetDrawing">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97790</xdr:rowOff>
    </xdr:from>
    <xdr:to xmlns:xdr="http://schemas.openxmlformats.org/drawingml/2006/spreadsheetDrawing">
      <xdr:col>55</xdr:col>
      <xdr:colOff>50800</xdr:colOff>
      <xdr:row>84</xdr:row>
      <xdr:rowOff>27305</xdr:rowOff>
    </xdr:to>
    <xdr:sp macro="" textlink="">
      <xdr:nvSpPr>
        <xdr:cNvPr id="361" name="楕円 360"/>
        <xdr:cNvSpPr/>
      </xdr:nvSpPr>
      <xdr:spPr>
        <a:xfrm>
          <a:off x="10426700" y="14328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120650</xdr:rowOff>
    </xdr:from>
    <xdr:ext cx="469900" cy="256540"/>
    <xdr:sp macro="" textlink="">
      <xdr:nvSpPr>
        <xdr:cNvPr id="362" name="【福祉施設】&#10;一人当たり面積該当値テキスト"/>
        <xdr:cNvSpPr txBox="1"/>
      </xdr:nvSpPr>
      <xdr:spPr>
        <a:xfrm>
          <a:off x="10515600" y="141795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104140</xdr:rowOff>
    </xdr:from>
    <xdr:to xmlns:xdr="http://schemas.openxmlformats.org/drawingml/2006/spreadsheetDrawing">
      <xdr:col>50</xdr:col>
      <xdr:colOff>165100</xdr:colOff>
      <xdr:row>84</xdr:row>
      <xdr:rowOff>34290</xdr:rowOff>
    </xdr:to>
    <xdr:sp macro="" textlink="">
      <xdr:nvSpPr>
        <xdr:cNvPr id="363" name="楕円 362"/>
        <xdr:cNvSpPr/>
      </xdr:nvSpPr>
      <xdr:spPr>
        <a:xfrm>
          <a:off x="9588500" y="143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147955</xdr:rowOff>
    </xdr:from>
    <xdr:to xmlns:xdr="http://schemas.openxmlformats.org/drawingml/2006/spreadsheetDrawing">
      <xdr:col>55</xdr:col>
      <xdr:colOff>0</xdr:colOff>
      <xdr:row>83</xdr:row>
      <xdr:rowOff>154940</xdr:rowOff>
    </xdr:to>
    <xdr:cxnSp macro="">
      <xdr:nvCxnSpPr>
        <xdr:cNvPr id="364" name="直線コネクタ 363"/>
        <xdr:cNvCxnSpPr/>
      </xdr:nvCxnSpPr>
      <xdr:spPr>
        <a:xfrm flipV="1">
          <a:off x="9639300" y="1437830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106045</xdr:rowOff>
    </xdr:from>
    <xdr:to xmlns:xdr="http://schemas.openxmlformats.org/drawingml/2006/spreadsheetDrawing">
      <xdr:col>46</xdr:col>
      <xdr:colOff>38100</xdr:colOff>
      <xdr:row>84</xdr:row>
      <xdr:rowOff>36195</xdr:rowOff>
    </xdr:to>
    <xdr:sp macro="" textlink="">
      <xdr:nvSpPr>
        <xdr:cNvPr id="365" name="楕円 364"/>
        <xdr:cNvSpPr/>
      </xdr:nvSpPr>
      <xdr:spPr>
        <a:xfrm>
          <a:off x="8699500" y="143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154940</xdr:rowOff>
    </xdr:from>
    <xdr:to xmlns:xdr="http://schemas.openxmlformats.org/drawingml/2006/spreadsheetDrawing">
      <xdr:col>50</xdr:col>
      <xdr:colOff>114300</xdr:colOff>
      <xdr:row>83</xdr:row>
      <xdr:rowOff>156845</xdr:rowOff>
    </xdr:to>
    <xdr:cxnSp macro="">
      <xdr:nvCxnSpPr>
        <xdr:cNvPr id="366" name="直線コネクタ 365"/>
        <xdr:cNvCxnSpPr/>
      </xdr:nvCxnSpPr>
      <xdr:spPr>
        <a:xfrm flipV="1">
          <a:off x="8750300" y="143852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110490</xdr:rowOff>
    </xdr:from>
    <xdr:to xmlns:xdr="http://schemas.openxmlformats.org/drawingml/2006/spreadsheetDrawing">
      <xdr:col>41</xdr:col>
      <xdr:colOff>101600</xdr:colOff>
      <xdr:row>84</xdr:row>
      <xdr:rowOff>40640</xdr:rowOff>
    </xdr:to>
    <xdr:sp macro="" textlink="">
      <xdr:nvSpPr>
        <xdr:cNvPr id="367" name="楕円 366"/>
        <xdr:cNvSpPr/>
      </xdr:nvSpPr>
      <xdr:spPr>
        <a:xfrm>
          <a:off x="7810500" y="143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156845</xdr:rowOff>
    </xdr:from>
    <xdr:to xmlns:xdr="http://schemas.openxmlformats.org/drawingml/2006/spreadsheetDrawing">
      <xdr:col>45</xdr:col>
      <xdr:colOff>177800</xdr:colOff>
      <xdr:row>83</xdr:row>
      <xdr:rowOff>161290</xdr:rowOff>
    </xdr:to>
    <xdr:cxnSp macro="">
      <xdr:nvCxnSpPr>
        <xdr:cNvPr id="368" name="直線コネクタ 367"/>
        <xdr:cNvCxnSpPr/>
      </xdr:nvCxnSpPr>
      <xdr:spPr>
        <a:xfrm flipV="1">
          <a:off x="7861300" y="143871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101600</xdr:rowOff>
    </xdr:from>
    <xdr:to xmlns:xdr="http://schemas.openxmlformats.org/drawingml/2006/spreadsheetDrawing">
      <xdr:col>36</xdr:col>
      <xdr:colOff>165100</xdr:colOff>
      <xdr:row>84</xdr:row>
      <xdr:rowOff>31750</xdr:rowOff>
    </xdr:to>
    <xdr:sp macro="" textlink="">
      <xdr:nvSpPr>
        <xdr:cNvPr id="369" name="楕円 368"/>
        <xdr:cNvSpPr/>
      </xdr:nvSpPr>
      <xdr:spPr>
        <a:xfrm>
          <a:off x="692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152400</xdr:rowOff>
    </xdr:from>
    <xdr:to xmlns:xdr="http://schemas.openxmlformats.org/drawingml/2006/spreadsheetDrawing">
      <xdr:col>41</xdr:col>
      <xdr:colOff>50800</xdr:colOff>
      <xdr:row>83</xdr:row>
      <xdr:rowOff>161290</xdr:rowOff>
    </xdr:to>
    <xdr:cxnSp macro="">
      <xdr:nvCxnSpPr>
        <xdr:cNvPr id="370" name="直線コネクタ 369"/>
        <xdr:cNvCxnSpPr/>
      </xdr:nvCxnSpPr>
      <xdr:spPr>
        <a:xfrm>
          <a:off x="6972300" y="143827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77470</xdr:rowOff>
    </xdr:from>
    <xdr:ext cx="469900" cy="256540"/>
    <xdr:sp macro="" textlink="">
      <xdr:nvSpPr>
        <xdr:cNvPr id="371" name="n_1aveValue【福祉施設】&#10;一人当たり面積"/>
        <xdr:cNvSpPr txBox="1"/>
      </xdr:nvSpPr>
      <xdr:spPr>
        <a:xfrm>
          <a:off x="9391650" y="144792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86995</xdr:rowOff>
    </xdr:from>
    <xdr:ext cx="467360" cy="256540"/>
    <xdr:sp macro="" textlink="">
      <xdr:nvSpPr>
        <xdr:cNvPr id="372" name="n_2aveValue【福祉施設】&#10;一人当たり面積"/>
        <xdr:cNvSpPr txBox="1"/>
      </xdr:nvSpPr>
      <xdr:spPr>
        <a:xfrm>
          <a:off x="8515350" y="14488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84455</xdr:rowOff>
    </xdr:from>
    <xdr:ext cx="467360" cy="259080"/>
    <xdr:sp macro="" textlink="">
      <xdr:nvSpPr>
        <xdr:cNvPr id="373" name="n_3aveValue【福祉施設】&#10;一人当たり面積"/>
        <xdr:cNvSpPr txBox="1"/>
      </xdr:nvSpPr>
      <xdr:spPr>
        <a:xfrm>
          <a:off x="7626350" y="14486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91440</xdr:rowOff>
    </xdr:from>
    <xdr:ext cx="467360" cy="259080"/>
    <xdr:sp macro="" textlink="">
      <xdr:nvSpPr>
        <xdr:cNvPr id="374" name="n_4aveValue【福祉施設】&#10;一人当たり面積"/>
        <xdr:cNvSpPr txBox="1"/>
      </xdr:nvSpPr>
      <xdr:spPr>
        <a:xfrm>
          <a:off x="6737350" y="14493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50800</xdr:rowOff>
    </xdr:from>
    <xdr:ext cx="469900" cy="259080"/>
    <xdr:sp macro="" textlink="">
      <xdr:nvSpPr>
        <xdr:cNvPr id="375" name="n_1mainValue【福祉施設】&#10;一人当たり面積"/>
        <xdr:cNvSpPr txBox="1"/>
      </xdr:nvSpPr>
      <xdr:spPr>
        <a:xfrm>
          <a:off x="9391650" y="14109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52705</xdr:rowOff>
    </xdr:from>
    <xdr:ext cx="467360" cy="256540"/>
    <xdr:sp macro="" textlink="">
      <xdr:nvSpPr>
        <xdr:cNvPr id="376" name="n_2mainValue【福祉施設】&#10;一人当たり面積"/>
        <xdr:cNvSpPr txBox="1"/>
      </xdr:nvSpPr>
      <xdr:spPr>
        <a:xfrm>
          <a:off x="8515350" y="141116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57150</xdr:rowOff>
    </xdr:from>
    <xdr:ext cx="467360" cy="259080"/>
    <xdr:sp macro="" textlink="">
      <xdr:nvSpPr>
        <xdr:cNvPr id="377" name="n_3mainValue【福祉施設】&#10;一人当たり面積"/>
        <xdr:cNvSpPr txBox="1"/>
      </xdr:nvSpPr>
      <xdr:spPr>
        <a:xfrm>
          <a:off x="7626350" y="14116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48260</xdr:rowOff>
    </xdr:from>
    <xdr:ext cx="467360" cy="259080"/>
    <xdr:sp macro="" textlink="">
      <xdr:nvSpPr>
        <xdr:cNvPr id="378" name="n_4mainValue【福祉施設】&#10;一人当たり面積"/>
        <xdr:cNvSpPr txBox="1"/>
      </xdr:nvSpPr>
      <xdr:spPr>
        <a:xfrm>
          <a:off x="6737350" y="14107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87" name="テキスト ボックス 386"/>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820" cy="259080"/>
    <xdr:sp macro="" textlink="">
      <xdr:nvSpPr>
        <xdr:cNvPr id="389" name="テキスト ボックス 388"/>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0" name="直線コネクタ 389"/>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4820" cy="256540"/>
    <xdr:sp macro="" textlink="">
      <xdr:nvSpPr>
        <xdr:cNvPr id="391" name="テキスト ボックス 390"/>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2" name="直線コネクタ 391"/>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3" name="テキスト ボックス 392"/>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4" name="直線コネクタ 393"/>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6540"/>
    <xdr:sp macro="" textlink="">
      <xdr:nvSpPr>
        <xdr:cNvPr id="395" name="テキスト ボックス 394"/>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6" name="直線コネクタ 395"/>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7" name="テキスト ボックス 396"/>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8" name="直線コネクタ 397"/>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9" name="テキスト ボックス 398"/>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0" name="直線コネクタ 399"/>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6550" cy="256540"/>
    <xdr:sp macro="" textlink="">
      <xdr:nvSpPr>
        <xdr:cNvPr id="401" name="テキスト ボックス 400"/>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2" name="直線コネクタ 40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10795</xdr:rowOff>
    </xdr:from>
    <xdr:to xmlns:xdr="http://schemas.openxmlformats.org/drawingml/2006/spreadsheetDrawing">
      <xdr:col>24</xdr:col>
      <xdr:colOff>62865</xdr:colOff>
      <xdr:row>109</xdr:row>
      <xdr:rowOff>35560</xdr:rowOff>
    </xdr:to>
    <xdr:cxnSp macro="">
      <xdr:nvCxnSpPr>
        <xdr:cNvPr id="404" name="直線コネクタ 403"/>
        <xdr:cNvCxnSpPr/>
      </xdr:nvCxnSpPr>
      <xdr:spPr>
        <a:xfrm flipV="1">
          <a:off x="4634865" y="1715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405"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6" name="直線コネクタ 405"/>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128905</xdr:rowOff>
    </xdr:from>
    <xdr:ext cx="340360" cy="259080"/>
    <xdr:sp macro="" textlink="">
      <xdr:nvSpPr>
        <xdr:cNvPr id="407" name="【市民会館】&#10;有形固定資産減価償却率最大値テキスト"/>
        <xdr:cNvSpPr txBox="1"/>
      </xdr:nvSpPr>
      <xdr:spPr>
        <a:xfrm>
          <a:off x="4673600" y="1693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10795</xdr:rowOff>
    </xdr:from>
    <xdr:to xmlns:xdr="http://schemas.openxmlformats.org/drawingml/2006/spreadsheetDrawing">
      <xdr:col>24</xdr:col>
      <xdr:colOff>152400</xdr:colOff>
      <xdr:row>100</xdr:row>
      <xdr:rowOff>10795</xdr:rowOff>
    </xdr:to>
    <xdr:cxnSp macro="">
      <xdr:nvCxnSpPr>
        <xdr:cNvPr id="408" name="直線コネクタ 407"/>
        <xdr:cNvCxnSpPr/>
      </xdr:nvCxnSpPr>
      <xdr:spPr>
        <a:xfrm>
          <a:off x="4546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29210</xdr:rowOff>
    </xdr:from>
    <xdr:ext cx="405130" cy="256540"/>
    <xdr:sp macro="" textlink="">
      <xdr:nvSpPr>
        <xdr:cNvPr id="409" name="【市民会館】&#10;有形固定資産減価償却率平均値テキスト"/>
        <xdr:cNvSpPr txBox="1"/>
      </xdr:nvSpPr>
      <xdr:spPr>
        <a:xfrm>
          <a:off x="4673600" y="178600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50165</xdr:rowOff>
    </xdr:from>
    <xdr:to xmlns:xdr="http://schemas.openxmlformats.org/drawingml/2006/spreadsheetDrawing">
      <xdr:col>24</xdr:col>
      <xdr:colOff>114300</xdr:colOff>
      <xdr:row>104</xdr:row>
      <xdr:rowOff>151765</xdr:rowOff>
    </xdr:to>
    <xdr:sp macro="" textlink="">
      <xdr:nvSpPr>
        <xdr:cNvPr id="410" name="フローチャート: 判断 409"/>
        <xdr:cNvSpPr/>
      </xdr:nvSpPr>
      <xdr:spPr>
        <a:xfrm>
          <a:off x="4584700" y="1788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48260</xdr:rowOff>
    </xdr:from>
    <xdr:to xmlns:xdr="http://schemas.openxmlformats.org/drawingml/2006/spreadsheetDrawing">
      <xdr:col>20</xdr:col>
      <xdr:colOff>38100</xdr:colOff>
      <xdr:row>104</xdr:row>
      <xdr:rowOff>149860</xdr:rowOff>
    </xdr:to>
    <xdr:sp macro="" textlink="">
      <xdr:nvSpPr>
        <xdr:cNvPr id="411" name="フローチャート: 判断 410"/>
        <xdr:cNvSpPr/>
      </xdr:nvSpPr>
      <xdr:spPr>
        <a:xfrm>
          <a:off x="3746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33655</xdr:rowOff>
    </xdr:from>
    <xdr:to xmlns:xdr="http://schemas.openxmlformats.org/drawingml/2006/spreadsheetDrawing">
      <xdr:col>15</xdr:col>
      <xdr:colOff>101600</xdr:colOff>
      <xdr:row>104</xdr:row>
      <xdr:rowOff>135255</xdr:rowOff>
    </xdr:to>
    <xdr:sp macro="" textlink="">
      <xdr:nvSpPr>
        <xdr:cNvPr id="412" name="フローチャート: 判断 411"/>
        <xdr:cNvSpPr/>
      </xdr:nvSpPr>
      <xdr:spPr>
        <a:xfrm>
          <a:off x="2857500" y="1786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10795</xdr:rowOff>
    </xdr:from>
    <xdr:to xmlns:xdr="http://schemas.openxmlformats.org/drawingml/2006/spreadsheetDrawing">
      <xdr:col>10</xdr:col>
      <xdr:colOff>165100</xdr:colOff>
      <xdr:row>104</xdr:row>
      <xdr:rowOff>112395</xdr:rowOff>
    </xdr:to>
    <xdr:sp macro="" textlink="">
      <xdr:nvSpPr>
        <xdr:cNvPr id="413" name="フローチャート: 判断 412"/>
        <xdr:cNvSpPr/>
      </xdr:nvSpPr>
      <xdr:spPr>
        <a:xfrm>
          <a:off x="1968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6350</xdr:rowOff>
    </xdr:from>
    <xdr:to xmlns:xdr="http://schemas.openxmlformats.org/drawingml/2006/spreadsheetDrawing">
      <xdr:col>6</xdr:col>
      <xdr:colOff>38100</xdr:colOff>
      <xdr:row>104</xdr:row>
      <xdr:rowOff>107315</xdr:rowOff>
    </xdr:to>
    <xdr:sp macro="" textlink="">
      <xdr:nvSpPr>
        <xdr:cNvPr id="414" name="フローチャート: 判断 413"/>
        <xdr:cNvSpPr/>
      </xdr:nvSpPr>
      <xdr:spPr>
        <a:xfrm>
          <a:off x="1079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5" name="テキスト ボックス 4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6" name="テキスト ボックス 41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7" name="テキスト ボックス 4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8" name="テキスト ボックス 4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9" name="テキスト ボックス 41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101</xdr:row>
      <xdr:rowOff>36830</xdr:rowOff>
    </xdr:from>
    <xdr:to xmlns:xdr="http://schemas.openxmlformats.org/drawingml/2006/spreadsheetDrawing">
      <xdr:col>24</xdr:col>
      <xdr:colOff>114300</xdr:colOff>
      <xdr:row>101</xdr:row>
      <xdr:rowOff>138430</xdr:rowOff>
    </xdr:to>
    <xdr:sp macro="" textlink="">
      <xdr:nvSpPr>
        <xdr:cNvPr id="420" name="楕円 419"/>
        <xdr:cNvSpPr/>
      </xdr:nvSpPr>
      <xdr:spPr>
        <a:xfrm>
          <a:off x="4584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100</xdr:row>
      <xdr:rowOff>59690</xdr:rowOff>
    </xdr:from>
    <xdr:ext cx="405130" cy="259080"/>
    <xdr:sp macro="" textlink="">
      <xdr:nvSpPr>
        <xdr:cNvPr id="421" name="【市民会館】&#10;有形固定資産減価償却率該当値テキスト"/>
        <xdr:cNvSpPr txBox="1"/>
      </xdr:nvSpPr>
      <xdr:spPr>
        <a:xfrm>
          <a:off x="4673600" y="1720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100</xdr:row>
      <xdr:rowOff>162560</xdr:rowOff>
    </xdr:from>
    <xdr:to xmlns:xdr="http://schemas.openxmlformats.org/drawingml/2006/spreadsheetDrawing">
      <xdr:col>20</xdr:col>
      <xdr:colOff>38100</xdr:colOff>
      <xdr:row>101</xdr:row>
      <xdr:rowOff>92710</xdr:rowOff>
    </xdr:to>
    <xdr:sp macro="" textlink="">
      <xdr:nvSpPr>
        <xdr:cNvPr id="422" name="楕円 421"/>
        <xdr:cNvSpPr/>
      </xdr:nvSpPr>
      <xdr:spPr>
        <a:xfrm>
          <a:off x="3746500" y="173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101</xdr:row>
      <xdr:rowOff>41910</xdr:rowOff>
    </xdr:from>
    <xdr:to xmlns:xdr="http://schemas.openxmlformats.org/drawingml/2006/spreadsheetDrawing">
      <xdr:col>24</xdr:col>
      <xdr:colOff>63500</xdr:colOff>
      <xdr:row>101</xdr:row>
      <xdr:rowOff>87630</xdr:rowOff>
    </xdr:to>
    <xdr:cxnSp macro="">
      <xdr:nvCxnSpPr>
        <xdr:cNvPr id="423" name="直線コネクタ 422"/>
        <xdr:cNvCxnSpPr/>
      </xdr:nvCxnSpPr>
      <xdr:spPr>
        <a:xfrm>
          <a:off x="3797300" y="173583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100</xdr:row>
      <xdr:rowOff>118745</xdr:rowOff>
    </xdr:from>
    <xdr:to xmlns:xdr="http://schemas.openxmlformats.org/drawingml/2006/spreadsheetDrawing">
      <xdr:col>15</xdr:col>
      <xdr:colOff>101600</xdr:colOff>
      <xdr:row>101</xdr:row>
      <xdr:rowOff>48895</xdr:rowOff>
    </xdr:to>
    <xdr:sp macro="" textlink="">
      <xdr:nvSpPr>
        <xdr:cNvPr id="424" name="楕円 423"/>
        <xdr:cNvSpPr/>
      </xdr:nvSpPr>
      <xdr:spPr>
        <a:xfrm>
          <a:off x="28575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100</xdr:row>
      <xdr:rowOff>169545</xdr:rowOff>
    </xdr:from>
    <xdr:to xmlns:xdr="http://schemas.openxmlformats.org/drawingml/2006/spreadsheetDrawing">
      <xdr:col>19</xdr:col>
      <xdr:colOff>177800</xdr:colOff>
      <xdr:row>101</xdr:row>
      <xdr:rowOff>41910</xdr:rowOff>
    </xdr:to>
    <xdr:cxnSp macro="">
      <xdr:nvCxnSpPr>
        <xdr:cNvPr id="425" name="直線コネクタ 424"/>
        <xdr:cNvCxnSpPr/>
      </xdr:nvCxnSpPr>
      <xdr:spPr>
        <a:xfrm>
          <a:off x="2908300" y="1731454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100</xdr:row>
      <xdr:rowOff>73025</xdr:rowOff>
    </xdr:from>
    <xdr:to xmlns:xdr="http://schemas.openxmlformats.org/drawingml/2006/spreadsheetDrawing">
      <xdr:col>10</xdr:col>
      <xdr:colOff>165100</xdr:colOff>
      <xdr:row>101</xdr:row>
      <xdr:rowOff>3175</xdr:rowOff>
    </xdr:to>
    <xdr:sp macro="" textlink="">
      <xdr:nvSpPr>
        <xdr:cNvPr id="426" name="楕円 425"/>
        <xdr:cNvSpPr/>
      </xdr:nvSpPr>
      <xdr:spPr>
        <a:xfrm>
          <a:off x="1968500" y="172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100</xdr:row>
      <xdr:rowOff>123825</xdr:rowOff>
    </xdr:from>
    <xdr:to xmlns:xdr="http://schemas.openxmlformats.org/drawingml/2006/spreadsheetDrawing">
      <xdr:col>15</xdr:col>
      <xdr:colOff>50800</xdr:colOff>
      <xdr:row>100</xdr:row>
      <xdr:rowOff>169545</xdr:rowOff>
    </xdr:to>
    <xdr:cxnSp macro="">
      <xdr:nvCxnSpPr>
        <xdr:cNvPr id="427" name="直線コネクタ 426"/>
        <xdr:cNvCxnSpPr/>
      </xdr:nvCxnSpPr>
      <xdr:spPr>
        <a:xfrm>
          <a:off x="2019300" y="172688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100</xdr:row>
      <xdr:rowOff>27305</xdr:rowOff>
    </xdr:from>
    <xdr:to xmlns:xdr="http://schemas.openxmlformats.org/drawingml/2006/spreadsheetDrawing">
      <xdr:col>6</xdr:col>
      <xdr:colOff>38100</xdr:colOff>
      <xdr:row>100</xdr:row>
      <xdr:rowOff>128905</xdr:rowOff>
    </xdr:to>
    <xdr:sp macro="" textlink="">
      <xdr:nvSpPr>
        <xdr:cNvPr id="428" name="楕円 427"/>
        <xdr:cNvSpPr/>
      </xdr:nvSpPr>
      <xdr:spPr>
        <a:xfrm>
          <a:off x="1079500" y="171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100</xdr:row>
      <xdr:rowOff>78105</xdr:rowOff>
    </xdr:from>
    <xdr:to xmlns:xdr="http://schemas.openxmlformats.org/drawingml/2006/spreadsheetDrawing">
      <xdr:col>10</xdr:col>
      <xdr:colOff>114300</xdr:colOff>
      <xdr:row>100</xdr:row>
      <xdr:rowOff>123825</xdr:rowOff>
    </xdr:to>
    <xdr:cxnSp macro="">
      <xdr:nvCxnSpPr>
        <xdr:cNvPr id="429" name="直線コネクタ 428"/>
        <xdr:cNvCxnSpPr/>
      </xdr:nvCxnSpPr>
      <xdr:spPr>
        <a:xfrm>
          <a:off x="1130300" y="172231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140970</xdr:rowOff>
    </xdr:from>
    <xdr:ext cx="405130" cy="259080"/>
    <xdr:sp macro="" textlink="">
      <xdr:nvSpPr>
        <xdr:cNvPr id="430" name="n_1aveValue【市民会館】&#10;有形固定資産減価償却率"/>
        <xdr:cNvSpPr txBox="1"/>
      </xdr:nvSpPr>
      <xdr:spPr>
        <a:xfrm>
          <a:off x="3582035" y="1797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126365</xdr:rowOff>
    </xdr:from>
    <xdr:ext cx="402590" cy="259080"/>
    <xdr:sp macro="" textlink="">
      <xdr:nvSpPr>
        <xdr:cNvPr id="431" name="n_2aveValue【市民会館】&#10;有形固定資産減価償却率"/>
        <xdr:cNvSpPr txBox="1"/>
      </xdr:nvSpPr>
      <xdr:spPr>
        <a:xfrm>
          <a:off x="2705735" y="17957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103505</xdr:rowOff>
    </xdr:from>
    <xdr:ext cx="402590" cy="259080"/>
    <xdr:sp macro="" textlink="">
      <xdr:nvSpPr>
        <xdr:cNvPr id="432" name="n_3aveValue【市民会館】&#10;有形固定資産減価償却率"/>
        <xdr:cNvSpPr txBox="1"/>
      </xdr:nvSpPr>
      <xdr:spPr>
        <a:xfrm>
          <a:off x="1816735" y="179343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98425</xdr:rowOff>
    </xdr:from>
    <xdr:ext cx="402590" cy="256540"/>
    <xdr:sp macro="" textlink="">
      <xdr:nvSpPr>
        <xdr:cNvPr id="433" name="n_4aveValue【市民会館】&#10;有形固定資産減価償却率"/>
        <xdr:cNvSpPr txBox="1"/>
      </xdr:nvSpPr>
      <xdr:spPr>
        <a:xfrm>
          <a:off x="927735" y="179292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99</xdr:row>
      <xdr:rowOff>109220</xdr:rowOff>
    </xdr:from>
    <xdr:ext cx="405130" cy="256540"/>
    <xdr:sp macro="" textlink="">
      <xdr:nvSpPr>
        <xdr:cNvPr id="434" name="n_1mainValue【市民会館】&#10;有形固定資産減価償却率"/>
        <xdr:cNvSpPr txBox="1"/>
      </xdr:nvSpPr>
      <xdr:spPr>
        <a:xfrm>
          <a:off x="3582035" y="170827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99</xdr:row>
      <xdr:rowOff>65405</xdr:rowOff>
    </xdr:from>
    <xdr:ext cx="402590" cy="256540"/>
    <xdr:sp macro="" textlink="">
      <xdr:nvSpPr>
        <xdr:cNvPr id="435" name="n_2mainValue【市民会館】&#10;有形固定資産減価償却率"/>
        <xdr:cNvSpPr txBox="1"/>
      </xdr:nvSpPr>
      <xdr:spPr>
        <a:xfrm>
          <a:off x="2705735" y="170389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99</xdr:row>
      <xdr:rowOff>19685</xdr:rowOff>
    </xdr:from>
    <xdr:ext cx="402590" cy="256540"/>
    <xdr:sp macro="" textlink="">
      <xdr:nvSpPr>
        <xdr:cNvPr id="436" name="n_3mainValue【市民会館】&#10;有形固定資産減価償却率"/>
        <xdr:cNvSpPr txBox="1"/>
      </xdr:nvSpPr>
      <xdr:spPr>
        <a:xfrm>
          <a:off x="1816735" y="169932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xdr:col>
      <xdr:colOff>7620</xdr:colOff>
      <xdr:row>98</xdr:row>
      <xdr:rowOff>145415</xdr:rowOff>
    </xdr:from>
    <xdr:ext cx="340360" cy="256540"/>
    <xdr:sp macro="" textlink="">
      <xdr:nvSpPr>
        <xdr:cNvPr id="437" name="n_4mainValue【市民会館】&#10;有形固定資産減価償却率"/>
        <xdr:cNvSpPr txBox="1"/>
      </xdr:nvSpPr>
      <xdr:spPr>
        <a:xfrm>
          <a:off x="960120" y="1694751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446" name="テキスト ボックス 445"/>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7" name="直線コネクタ 44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8" name="直線コネクタ 447"/>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4820" cy="259080"/>
    <xdr:sp macro="" textlink="">
      <xdr:nvSpPr>
        <xdr:cNvPr id="449" name="テキスト ボックス 448"/>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0" name="直線コネクタ 449"/>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4820" cy="256540"/>
    <xdr:sp macro="" textlink="">
      <xdr:nvSpPr>
        <xdr:cNvPr id="451" name="テキスト ボックス 450"/>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2" name="直線コネクタ 451"/>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4820" cy="259080"/>
    <xdr:sp macro="" textlink="">
      <xdr:nvSpPr>
        <xdr:cNvPr id="453" name="テキスト ボックス 452"/>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4" name="直線コネクタ 453"/>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4820" cy="259080"/>
    <xdr:sp macro="" textlink="">
      <xdr:nvSpPr>
        <xdr:cNvPr id="455" name="テキスト ボックス 454"/>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6" name="直線コネクタ 455"/>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4820" cy="256540"/>
    <xdr:sp macro="" textlink="">
      <xdr:nvSpPr>
        <xdr:cNvPr id="457" name="テキスト ボックス 456"/>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459" name="テキスト ボックス 458"/>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34290</xdr:rowOff>
    </xdr:from>
    <xdr:to xmlns:xdr="http://schemas.openxmlformats.org/drawingml/2006/spreadsheetDrawing">
      <xdr:col>54</xdr:col>
      <xdr:colOff>189865</xdr:colOff>
      <xdr:row>108</xdr:row>
      <xdr:rowOff>129540</xdr:rowOff>
    </xdr:to>
    <xdr:cxnSp macro="">
      <xdr:nvCxnSpPr>
        <xdr:cNvPr id="461" name="直線コネクタ 460"/>
        <xdr:cNvCxnSpPr/>
      </xdr:nvCxnSpPr>
      <xdr:spPr>
        <a:xfrm flipV="1">
          <a:off x="10476865" y="1717929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133350</xdr:rowOff>
    </xdr:from>
    <xdr:ext cx="469900" cy="256540"/>
    <xdr:sp macro="" textlink="">
      <xdr:nvSpPr>
        <xdr:cNvPr id="462" name="【市民会館】&#10;一人当たり面積最小値テキスト"/>
        <xdr:cNvSpPr txBox="1"/>
      </xdr:nvSpPr>
      <xdr:spPr>
        <a:xfrm>
          <a:off x="10515600" y="186499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129540</xdr:rowOff>
    </xdr:from>
    <xdr:to xmlns:xdr="http://schemas.openxmlformats.org/drawingml/2006/spreadsheetDrawing">
      <xdr:col>55</xdr:col>
      <xdr:colOff>88900</xdr:colOff>
      <xdr:row>108</xdr:row>
      <xdr:rowOff>129540</xdr:rowOff>
    </xdr:to>
    <xdr:cxnSp macro="">
      <xdr:nvCxnSpPr>
        <xdr:cNvPr id="463" name="直線コネクタ 462"/>
        <xdr:cNvCxnSpPr/>
      </xdr:nvCxnSpPr>
      <xdr:spPr>
        <a:xfrm>
          <a:off x="10388600" y="1864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152400</xdr:rowOff>
    </xdr:from>
    <xdr:ext cx="469900" cy="259080"/>
    <xdr:sp macro="" textlink="">
      <xdr:nvSpPr>
        <xdr:cNvPr id="464" name="【市民会館】&#10;一人当たり面積最大値テキスト"/>
        <xdr:cNvSpPr txBox="1"/>
      </xdr:nvSpPr>
      <xdr:spPr>
        <a:xfrm>
          <a:off x="10515600" y="1695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34290</xdr:rowOff>
    </xdr:from>
    <xdr:to xmlns:xdr="http://schemas.openxmlformats.org/drawingml/2006/spreadsheetDrawing">
      <xdr:col>55</xdr:col>
      <xdr:colOff>88900</xdr:colOff>
      <xdr:row>100</xdr:row>
      <xdr:rowOff>34290</xdr:rowOff>
    </xdr:to>
    <xdr:cxnSp macro="">
      <xdr:nvCxnSpPr>
        <xdr:cNvPr id="465" name="直線コネクタ 464"/>
        <xdr:cNvCxnSpPr/>
      </xdr:nvCxnSpPr>
      <xdr:spPr>
        <a:xfrm>
          <a:off x="10388600" y="1717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92075</xdr:rowOff>
    </xdr:from>
    <xdr:ext cx="469900" cy="259080"/>
    <xdr:sp macro="" textlink="">
      <xdr:nvSpPr>
        <xdr:cNvPr id="466" name="【市民会館】&#10;一人当たり面積平均値テキスト"/>
        <xdr:cNvSpPr txBox="1"/>
      </xdr:nvSpPr>
      <xdr:spPr>
        <a:xfrm>
          <a:off x="10515600" y="180943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69215</xdr:rowOff>
    </xdr:from>
    <xdr:to xmlns:xdr="http://schemas.openxmlformats.org/drawingml/2006/spreadsheetDrawing">
      <xdr:col>55</xdr:col>
      <xdr:colOff>50800</xdr:colOff>
      <xdr:row>106</xdr:row>
      <xdr:rowOff>170815</xdr:rowOff>
    </xdr:to>
    <xdr:sp macro="" textlink="">
      <xdr:nvSpPr>
        <xdr:cNvPr id="467" name="フローチャート: 判断 466"/>
        <xdr:cNvSpPr/>
      </xdr:nvSpPr>
      <xdr:spPr>
        <a:xfrm>
          <a:off x="104267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88265</xdr:rowOff>
    </xdr:from>
    <xdr:to xmlns:xdr="http://schemas.openxmlformats.org/drawingml/2006/spreadsheetDrawing">
      <xdr:col>50</xdr:col>
      <xdr:colOff>165100</xdr:colOff>
      <xdr:row>107</xdr:row>
      <xdr:rowOff>18415</xdr:rowOff>
    </xdr:to>
    <xdr:sp macro="" textlink="">
      <xdr:nvSpPr>
        <xdr:cNvPr id="468" name="フローチャート: 判断 467"/>
        <xdr:cNvSpPr/>
      </xdr:nvSpPr>
      <xdr:spPr>
        <a:xfrm>
          <a:off x="9588500" y="1826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101600</xdr:rowOff>
    </xdr:from>
    <xdr:to xmlns:xdr="http://schemas.openxmlformats.org/drawingml/2006/spreadsheetDrawing">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111125</xdr:rowOff>
    </xdr:from>
    <xdr:to xmlns:xdr="http://schemas.openxmlformats.org/drawingml/2006/spreadsheetDrawing">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103505</xdr:rowOff>
    </xdr:from>
    <xdr:to xmlns:xdr="http://schemas.openxmlformats.org/drawingml/2006/spreadsheetDrawing">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132080</xdr:rowOff>
    </xdr:from>
    <xdr:to xmlns:xdr="http://schemas.openxmlformats.org/drawingml/2006/spreadsheetDrawing">
      <xdr:col>55</xdr:col>
      <xdr:colOff>50800</xdr:colOff>
      <xdr:row>107</xdr:row>
      <xdr:rowOff>62230</xdr:rowOff>
    </xdr:to>
    <xdr:sp macro="" textlink="">
      <xdr:nvSpPr>
        <xdr:cNvPr id="477" name="楕円 476"/>
        <xdr:cNvSpPr/>
      </xdr:nvSpPr>
      <xdr:spPr>
        <a:xfrm>
          <a:off x="10426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110490</xdr:rowOff>
    </xdr:from>
    <xdr:ext cx="469900" cy="256540"/>
    <xdr:sp macro="" textlink="">
      <xdr:nvSpPr>
        <xdr:cNvPr id="478" name="【市民会館】&#10;一人当たり面積該当値テキスト"/>
        <xdr:cNvSpPr txBox="1"/>
      </xdr:nvSpPr>
      <xdr:spPr>
        <a:xfrm>
          <a:off x="10515600" y="182841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137795</xdr:rowOff>
    </xdr:from>
    <xdr:to xmlns:xdr="http://schemas.openxmlformats.org/drawingml/2006/spreadsheetDrawing">
      <xdr:col>50</xdr:col>
      <xdr:colOff>165100</xdr:colOff>
      <xdr:row>107</xdr:row>
      <xdr:rowOff>67945</xdr:rowOff>
    </xdr:to>
    <xdr:sp macro="" textlink="">
      <xdr:nvSpPr>
        <xdr:cNvPr id="479" name="楕円 478"/>
        <xdr:cNvSpPr/>
      </xdr:nvSpPr>
      <xdr:spPr>
        <a:xfrm>
          <a:off x="9588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11430</xdr:rowOff>
    </xdr:from>
    <xdr:to xmlns:xdr="http://schemas.openxmlformats.org/drawingml/2006/spreadsheetDrawing">
      <xdr:col>55</xdr:col>
      <xdr:colOff>0</xdr:colOff>
      <xdr:row>107</xdr:row>
      <xdr:rowOff>17780</xdr:rowOff>
    </xdr:to>
    <xdr:cxnSp macro="">
      <xdr:nvCxnSpPr>
        <xdr:cNvPr id="480" name="直線コネクタ 479"/>
        <xdr:cNvCxnSpPr/>
      </xdr:nvCxnSpPr>
      <xdr:spPr>
        <a:xfrm flipV="1">
          <a:off x="9639300" y="183565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139700</xdr:rowOff>
    </xdr:from>
    <xdr:to xmlns:xdr="http://schemas.openxmlformats.org/drawingml/2006/spreadsheetDrawing">
      <xdr:col>46</xdr:col>
      <xdr:colOff>38100</xdr:colOff>
      <xdr:row>107</xdr:row>
      <xdr:rowOff>69850</xdr:rowOff>
    </xdr:to>
    <xdr:sp macro="" textlink="">
      <xdr:nvSpPr>
        <xdr:cNvPr id="481" name="楕円 480"/>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17780</xdr:rowOff>
    </xdr:from>
    <xdr:to xmlns:xdr="http://schemas.openxmlformats.org/drawingml/2006/spreadsheetDrawing">
      <xdr:col>50</xdr:col>
      <xdr:colOff>114300</xdr:colOff>
      <xdr:row>107</xdr:row>
      <xdr:rowOff>19050</xdr:rowOff>
    </xdr:to>
    <xdr:cxnSp macro="">
      <xdr:nvCxnSpPr>
        <xdr:cNvPr id="482" name="直線コネクタ 481"/>
        <xdr:cNvCxnSpPr/>
      </xdr:nvCxnSpPr>
      <xdr:spPr>
        <a:xfrm flipV="1">
          <a:off x="8750300" y="183629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143510</xdr:rowOff>
    </xdr:from>
    <xdr:to xmlns:xdr="http://schemas.openxmlformats.org/drawingml/2006/spreadsheetDrawing">
      <xdr:col>41</xdr:col>
      <xdr:colOff>101600</xdr:colOff>
      <xdr:row>107</xdr:row>
      <xdr:rowOff>73660</xdr:rowOff>
    </xdr:to>
    <xdr:sp macro="" textlink="">
      <xdr:nvSpPr>
        <xdr:cNvPr id="483" name="楕円 482"/>
        <xdr:cNvSpPr/>
      </xdr:nvSpPr>
      <xdr:spPr>
        <a:xfrm>
          <a:off x="7810500" y="183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19050</xdr:rowOff>
    </xdr:from>
    <xdr:to xmlns:xdr="http://schemas.openxmlformats.org/drawingml/2006/spreadsheetDrawing">
      <xdr:col>45</xdr:col>
      <xdr:colOff>177800</xdr:colOff>
      <xdr:row>107</xdr:row>
      <xdr:rowOff>22860</xdr:rowOff>
    </xdr:to>
    <xdr:cxnSp macro="">
      <xdr:nvCxnSpPr>
        <xdr:cNvPr id="484" name="直線コネクタ 483"/>
        <xdr:cNvCxnSpPr/>
      </xdr:nvCxnSpPr>
      <xdr:spPr>
        <a:xfrm flipV="1">
          <a:off x="7861300" y="18364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147320</xdr:rowOff>
    </xdr:from>
    <xdr:to xmlns:xdr="http://schemas.openxmlformats.org/drawingml/2006/spreadsheetDrawing">
      <xdr:col>36</xdr:col>
      <xdr:colOff>165100</xdr:colOff>
      <xdr:row>107</xdr:row>
      <xdr:rowOff>77470</xdr:rowOff>
    </xdr:to>
    <xdr:sp macro="" textlink="">
      <xdr:nvSpPr>
        <xdr:cNvPr id="485" name="楕円 484"/>
        <xdr:cNvSpPr/>
      </xdr:nvSpPr>
      <xdr:spPr>
        <a:xfrm>
          <a:off x="6921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22860</xdr:rowOff>
    </xdr:from>
    <xdr:to xmlns:xdr="http://schemas.openxmlformats.org/drawingml/2006/spreadsheetDrawing">
      <xdr:col>41</xdr:col>
      <xdr:colOff>50800</xdr:colOff>
      <xdr:row>107</xdr:row>
      <xdr:rowOff>26670</xdr:rowOff>
    </xdr:to>
    <xdr:cxnSp macro="">
      <xdr:nvCxnSpPr>
        <xdr:cNvPr id="486" name="直線コネクタ 485"/>
        <xdr:cNvCxnSpPr/>
      </xdr:nvCxnSpPr>
      <xdr:spPr>
        <a:xfrm flipV="1">
          <a:off x="6972300" y="183680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34925</xdr:rowOff>
    </xdr:from>
    <xdr:ext cx="469900" cy="259080"/>
    <xdr:sp macro="" textlink="">
      <xdr:nvSpPr>
        <xdr:cNvPr id="487" name="n_1aveValue【市民会館】&#10;一人当たり面積"/>
        <xdr:cNvSpPr txBox="1"/>
      </xdr:nvSpPr>
      <xdr:spPr>
        <a:xfrm>
          <a:off x="9391650" y="18037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48260</xdr:rowOff>
    </xdr:from>
    <xdr:ext cx="467360" cy="259080"/>
    <xdr:sp macro="" textlink="">
      <xdr:nvSpPr>
        <xdr:cNvPr id="488" name="n_2aveValue【市民会館】&#10;一人当たり面積"/>
        <xdr:cNvSpPr txBox="1"/>
      </xdr:nvSpPr>
      <xdr:spPr>
        <a:xfrm>
          <a:off x="8515350" y="18050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57785</xdr:rowOff>
    </xdr:from>
    <xdr:ext cx="467360" cy="259080"/>
    <xdr:sp macro="" textlink="">
      <xdr:nvSpPr>
        <xdr:cNvPr id="489" name="n_3aveValue【市民会館】&#10;一人当たり面積"/>
        <xdr:cNvSpPr txBox="1"/>
      </xdr:nvSpPr>
      <xdr:spPr>
        <a:xfrm>
          <a:off x="7626350" y="180600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50165</xdr:rowOff>
    </xdr:from>
    <xdr:ext cx="467360" cy="259080"/>
    <xdr:sp macro="" textlink="">
      <xdr:nvSpPr>
        <xdr:cNvPr id="490" name="n_4aveValue【市民会館】&#10;一人当たり面積"/>
        <xdr:cNvSpPr txBox="1"/>
      </xdr:nvSpPr>
      <xdr:spPr>
        <a:xfrm>
          <a:off x="6737350" y="180524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59055</xdr:rowOff>
    </xdr:from>
    <xdr:ext cx="469900" cy="259080"/>
    <xdr:sp macro="" textlink="">
      <xdr:nvSpPr>
        <xdr:cNvPr id="491" name="n_1mainValue【市民会館】&#10;一人当たり面積"/>
        <xdr:cNvSpPr txBox="1"/>
      </xdr:nvSpPr>
      <xdr:spPr>
        <a:xfrm>
          <a:off x="9391650" y="18404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60960</xdr:rowOff>
    </xdr:from>
    <xdr:ext cx="467360" cy="259080"/>
    <xdr:sp macro="" textlink="">
      <xdr:nvSpPr>
        <xdr:cNvPr id="492" name="n_2mainValue【市民会館】&#10;一人当たり面積"/>
        <xdr:cNvSpPr txBox="1"/>
      </xdr:nvSpPr>
      <xdr:spPr>
        <a:xfrm>
          <a:off x="8515350" y="18406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64770</xdr:rowOff>
    </xdr:from>
    <xdr:ext cx="467360" cy="256540"/>
    <xdr:sp macro="" textlink="">
      <xdr:nvSpPr>
        <xdr:cNvPr id="493" name="n_3mainValue【市民会館】&#10;一人当たり面積"/>
        <xdr:cNvSpPr txBox="1"/>
      </xdr:nvSpPr>
      <xdr:spPr>
        <a:xfrm>
          <a:off x="7626350" y="184099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68580</xdr:rowOff>
    </xdr:from>
    <xdr:ext cx="467360" cy="259080"/>
    <xdr:sp macro="" textlink="">
      <xdr:nvSpPr>
        <xdr:cNvPr id="494" name="n_4mainValue【市民会館】&#10;一人当たり面積"/>
        <xdr:cNvSpPr txBox="1"/>
      </xdr:nvSpPr>
      <xdr:spPr>
        <a:xfrm>
          <a:off x="6737350" y="184137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503" name="テキスト ボックス 502"/>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505" name="テキスト ボックス 504"/>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6" name="直線コネクタ 5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820" cy="256540"/>
    <xdr:sp macro="" textlink="">
      <xdr:nvSpPr>
        <xdr:cNvPr id="507" name="テキスト ボックス 506"/>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8" name="直線コネクタ 5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9" name="テキスト ボックス 5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10" name="直線コネクタ 5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511" name="テキスト ボックス 510"/>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2" name="直線コネクタ 5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3" name="テキスト ボックス 5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4" name="直線コネクタ 5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5" name="テキスト ボックス 5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6" name="直線コネクタ 5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6550" cy="256540"/>
    <xdr:sp macro="" textlink="">
      <xdr:nvSpPr>
        <xdr:cNvPr id="517" name="テキスト ボックス 516"/>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8" name="直線コネクタ 5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115570</xdr:rowOff>
    </xdr:from>
    <xdr:to xmlns:xdr="http://schemas.openxmlformats.org/drawingml/2006/spreadsheetDrawing">
      <xdr:col>85</xdr:col>
      <xdr:colOff>126365</xdr:colOff>
      <xdr:row>42</xdr:row>
      <xdr:rowOff>78105</xdr:rowOff>
    </xdr:to>
    <xdr:cxnSp macro="">
      <xdr:nvCxnSpPr>
        <xdr:cNvPr id="520" name="直線コネクタ 519"/>
        <xdr:cNvCxnSpPr/>
      </xdr:nvCxnSpPr>
      <xdr:spPr>
        <a:xfrm flipV="1">
          <a:off x="16318865" y="5773420"/>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81915</xdr:rowOff>
    </xdr:from>
    <xdr:ext cx="405130" cy="259080"/>
    <xdr:sp macro="" textlink="">
      <xdr:nvSpPr>
        <xdr:cNvPr id="521" name="【一般廃棄物処理施設】&#10;有形固定資産減価償却率最小値テキスト"/>
        <xdr:cNvSpPr txBox="1"/>
      </xdr:nvSpPr>
      <xdr:spPr>
        <a:xfrm>
          <a:off x="16357600" y="728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78105</xdr:rowOff>
    </xdr:from>
    <xdr:to xmlns:xdr="http://schemas.openxmlformats.org/drawingml/2006/spreadsheetDrawing">
      <xdr:col>86</xdr:col>
      <xdr:colOff>25400</xdr:colOff>
      <xdr:row>42</xdr:row>
      <xdr:rowOff>78105</xdr:rowOff>
    </xdr:to>
    <xdr:cxnSp macro="">
      <xdr:nvCxnSpPr>
        <xdr:cNvPr id="522" name="直線コネクタ 521"/>
        <xdr:cNvCxnSpPr/>
      </xdr:nvCxnSpPr>
      <xdr:spPr>
        <a:xfrm>
          <a:off x="16230600" y="727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40360" cy="259080"/>
    <xdr:sp macro="" textlink="">
      <xdr:nvSpPr>
        <xdr:cNvPr id="523" name="【一般廃棄物処理施設】&#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115570</xdr:rowOff>
    </xdr:from>
    <xdr:to xmlns:xdr="http://schemas.openxmlformats.org/drawingml/2006/spreadsheetDrawing">
      <xdr:col>86</xdr:col>
      <xdr:colOff>25400</xdr:colOff>
      <xdr:row>33</xdr:row>
      <xdr:rowOff>115570</xdr:rowOff>
    </xdr:to>
    <xdr:cxnSp macro="">
      <xdr:nvCxnSpPr>
        <xdr:cNvPr id="524" name="直線コネクタ 523"/>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73025</xdr:rowOff>
    </xdr:from>
    <xdr:ext cx="405130" cy="259080"/>
    <xdr:sp macro="" textlink="">
      <xdr:nvSpPr>
        <xdr:cNvPr id="525" name="【一般廃棄物処理施設】&#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177800</xdr:colOff>
      <xdr:row>38</xdr:row>
      <xdr:rowOff>151765</xdr:rowOff>
    </xdr:to>
    <xdr:sp macro="" textlink="">
      <xdr:nvSpPr>
        <xdr:cNvPr id="526" name="フローチャート: 判断 525"/>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50165</xdr:rowOff>
    </xdr:from>
    <xdr:to xmlns:xdr="http://schemas.openxmlformats.org/drawingml/2006/spreadsheetDrawing">
      <xdr:col>81</xdr:col>
      <xdr:colOff>101600</xdr:colOff>
      <xdr:row>38</xdr:row>
      <xdr:rowOff>151765</xdr:rowOff>
    </xdr:to>
    <xdr:sp macro="" textlink="">
      <xdr:nvSpPr>
        <xdr:cNvPr id="527" name="フローチャート: 判断 526"/>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48260</xdr:rowOff>
    </xdr:from>
    <xdr:to xmlns:xdr="http://schemas.openxmlformats.org/drawingml/2006/spreadsheetDrawing">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34925</xdr:rowOff>
    </xdr:from>
    <xdr:to xmlns:xdr="http://schemas.openxmlformats.org/drawingml/2006/spreadsheetDrawing">
      <xdr:col>72</xdr:col>
      <xdr:colOff>38100</xdr:colOff>
      <xdr:row>38</xdr:row>
      <xdr:rowOff>136525</xdr:rowOff>
    </xdr:to>
    <xdr:sp macro="" textlink="">
      <xdr:nvSpPr>
        <xdr:cNvPr id="529" name="フローチャート: 判断 528"/>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34</xdr:row>
      <xdr:rowOff>139700</xdr:rowOff>
    </xdr:from>
    <xdr:to xmlns:xdr="http://schemas.openxmlformats.org/drawingml/2006/spreadsheetDrawing">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1" name="テキスト ボックス 5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2" name="テキスト ボックス 5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3" name="テキスト ボックス 5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4" name="テキスト ボックス 5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5" name="テキスト ボックス 5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97790</xdr:rowOff>
    </xdr:from>
    <xdr:to xmlns:xdr="http://schemas.openxmlformats.org/drawingml/2006/spreadsheetDrawing">
      <xdr:col>85</xdr:col>
      <xdr:colOff>177800</xdr:colOff>
      <xdr:row>40</xdr:row>
      <xdr:rowOff>27305</xdr:rowOff>
    </xdr:to>
    <xdr:sp macro="" textlink="">
      <xdr:nvSpPr>
        <xdr:cNvPr id="536" name="楕円 535"/>
        <xdr:cNvSpPr/>
      </xdr:nvSpPr>
      <xdr:spPr>
        <a:xfrm>
          <a:off x="16268700" y="678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75565</xdr:rowOff>
    </xdr:from>
    <xdr:ext cx="405130" cy="256540"/>
    <xdr:sp macro="" textlink="">
      <xdr:nvSpPr>
        <xdr:cNvPr id="537" name="【一般廃棄物処理施設】&#10;有形固定資産減価償却率該当値テキスト"/>
        <xdr:cNvSpPr txBox="1"/>
      </xdr:nvSpPr>
      <xdr:spPr>
        <a:xfrm>
          <a:off x="16357600" y="67621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111760</xdr:rowOff>
    </xdr:from>
    <xdr:to xmlns:xdr="http://schemas.openxmlformats.org/drawingml/2006/spreadsheetDrawing">
      <xdr:col>81</xdr:col>
      <xdr:colOff>101600</xdr:colOff>
      <xdr:row>40</xdr:row>
      <xdr:rowOff>41910</xdr:rowOff>
    </xdr:to>
    <xdr:sp macro="" textlink="">
      <xdr:nvSpPr>
        <xdr:cNvPr id="538" name="楕円 537"/>
        <xdr:cNvSpPr/>
      </xdr:nvSpPr>
      <xdr:spPr>
        <a:xfrm>
          <a:off x="154305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147955</xdr:rowOff>
    </xdr:from>
    <xdr:to xmlns:xdr="http://schemas.openxmlformats.org/drawingml/2006/spreadsheetDrawing">
      <xdr:col>85</xdr:col>
      <xdr:colOff>127000</xdr:colOff>
      <xdr:row>39</xdr:row>
      <xdr:rowOff>162560</xdr:rowOff>
    </xdr:to>
    <xdr:cxnSp macro="">
      <xdr:nvCxnSpPr>
        <xdr:cNvPr id="539" name="直線コネクタ 538"/>
        <xdr:cNvCxnSpPr/>
      </xdr:nvCxnSpPr>
      <xdr:spPr>
        <a:xfrm flipV="1">
          <a:off x="15481300" y="683450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80645</xdr:rowOff>
    </xdr:from>
    <xdr:to xmlns:xdr="http://schemas.openxmlformats.org/drawingml/2006/spreadsheetDrawing">
      <xdr:col>76</xdr:col>
      <xdr:colOff>165100</xdr:colOff>
      <xdr:row>40</xdr:row>
      <xdr:rowOff>10795</xdr:rowOff>
    </xdr:to>
    <xdr:sp macro="" textlink="">
      <xdr:nvSpPr>
        <xdr:cNvPr id="540" name="楕円 539"/>
        <xdr:cNvSpPr/>
      </xdr:nvSpPr>
      <xdr:spPr>
        <a:xfrm>
          <a:off x="14541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132080</xdr:rowOff>
    </xdr:from>
    <xdr:to xmlns:xdr="http://schemas.openxmlformats.org/drawingml/2006/spreadsheetDrawing">
      <xdr:col>81</xdr:col>
      <xdr:colOff>50800</xdr:colOff>
      <xdr:row>39</xdr:row>
      <xdr:rowOff>162560</xdr:rowOff>
    </xdr:to>
    <xdr:cxnSp macro="">
      <xdr:nvCxnSpPr>
        <xdr:cNvPr id="541" name="直線コネクタ 540"/>
        <xdr:cNvCxnSpPr/>
      </xdr:nvCxnSpPr>
      <xdr:spPr>
        <a:xfrm>
          <a:off x="14592300" y="68186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52070</xdr:rowOff>
    </xdr:from>
    <xdr:to xmlns:xdr="http://schemas.openxmlformats.org/drawingml/2006/spreadsheetDrawing">
      <xdr:col>72</xdr:col>
      <xdr:colOff>38100</xdr:colOff>
      <xdr:row>39</xdr:row>
      <xdr:rowOff>153035</xdr:rowOff>
    </xdr:to>
    <xdr:sp macro="" textlink="">
      <xdr:nvSpPr>
        <xdr:cNvPr id="542" name="楕円 541"/>
        <xdr:cNvSpPr/>
      </xdr:nvSpPr>
      <xdr:spPr>
        <a:xfrm>
          <a:off x="13652500" y="673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102235</xdr:rowOff>
    </xdr:from>
    <xdr:to xmlns:xdr="http://schemas.openxmlformats.org/drawingml/2006/spreadsheetDrawing">
      <xdr:col>76</xdr:col>
      <xdr:colOff>114300</xdr:colOff>
      <xdr:row>39</xdr:row>
      <xdr:rowOff>132080</xdr:rowOff>
    </xdr:to>
    <xdr:cxnSp macro="">
      <xdr:nvCxnSpPr>
        <xdr:cNvPr id="543" name="直線コネクタ 542"/>
        <xdr:cNvCxnSpPr/>
      </xdr:nvCxnSpPr>
      <xdr:spPr>
        <a:xfrm>
          <a:off x="13703300" y="67887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22225</xdr:rowOff>
    </xdr:from>
    <xdr:to xmlns:xdr="http://schemas.openxmlformats.org/drawingml/2006/spreadsheetDrawing">
      <xdr:col>67</xdr:col>
      <xdr:colOff>101600</xdr:colOff>
      <xdr:row>39</xdr:row>
      <xdr:rowOff>123825</xdr:rowOff>
    </xdr:to>
    <xdr:sp macro="" textlink="">
      <xdr:nvSpPr>
        <xdr:cNvPr id="544" name="楕円 543"/>
        <xdr:cNvSpPr/>
      </xdr:nvSpPr>
      <xdr:spPr>
        <a:xfrm>
          <a:off x="127635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73025</xdr:rowOff>
    </xdr:from>
    <xdr:to xmlns:xdr="http://schemas.openxmlformats.org/drawingml/2006/spreadsheetDrawing">
      <xdr:col>71</xdr:col>
      <xdr:colOff>177800</xdr:colOff>
      <xdr:row>39</xdr:row>
      <xdr:rowOff>102235</xdr:rowOff>
    </xdr:to>
    <xdr:cxnSp macro="">
      <xdr:nvCxnSpPr>
        <xdr:cNvPr id="545" name="直線コネクタ 544"/>
        <xdr:cNvCxnSpPr/>
      </xdr:nvCxnSpPr>
      <xdr:spPr>
        <a:xfrm>
          <a:off x="12814300" y="67595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168275</xdr:rowOff>
    </xdr:from>
    <xdr:ext cx="405130" cy="256540"/>
    <xdr:sp macro="" textlink="">
      <xdr:nvSpPr>
        <xdr:cNvPr id="546" name="n_1aveValue【一般廃棄物処理施設】&#10;有形固定資産減価償却率"/>
        <xdr:cNvSpPr txBox="1"/>
      </xdr:nvSpPr>
      <xdr:spPr>
        <a:xfrm>
          <a:off x="15266035" y="63404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166370</xdr:rowOff>
    </xdr:from>
    <xdr:ext cx="402590" cy="256540"/>
    <xdr:sp macro="" textlink="">
      <xdr:nvSpPr>
        <xdr:cNvPr id="547" name="n_2aveValue【一般廃棄物処理施設】&#10;有形固定資産減価償却率"/>
        <xdr:cNvSpPr txBox="1"/>
      </xdr:nvSpPr>
      <xdr:spPr>
        <a:xfrm>
          <a:off x="14389735" y="6338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153035</xdr:rowOff>
    </xdr:from>
    <xdr:ext cx="402590" cy="259080"/>
    <xdr:sp macro="" textlink="">
      <xdr:nvSpPr>
        <xdr:cNvPr id="548" name="n_3aveValue【一般廃棄物処理施設】&#10;有形固定資産減価償却率"/>
        <xdr:cNvSpPr txBox="1"/>
      </xdr:nvSpPr>
      <xdr:spPr>
        <a:xfrm>
          <a:off x="13500735" y="6325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86360</xdr:rowOff>
    </xdr:from>
    <xdr:ext cx="402590" cy="256540"/>
    <xdr:sp macro="" textlink="">
      <xdr:nvSpPr>
        <xdr:cNvPr id="549" name="n_4aveValue【一般廃棄物処理施設】&#10;有形固定資産減価償却率"/>
        <xdr:cNvSpPr txBox="1"/>
      </xdr:nvSpPr>
      <xdr:spPr>
        <a:xfrm>
          <a:off x="12611735" y="5744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33020</xdr:rowOff>
    </xdr:from>
    <xdr:ext cx="405130" cy="259080"/>
    <xdr:sp macro="" textlink="">
      <xdr:nvSpPr>
        <xdr:cNvPr id="550" name="n_1mainValue【一般廃棄物処理施設】&#10;有形固定資産減価償却率"/>
        <xdr:cNvSpPr txBox="1"/>
      </xdr:nvSpPr>
      <xdr:spPr>
        <a:xfrm>
          <a:off x="15266035" y="6891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1905</xdr:rowOff>
    </xdr:from>
    <xdr:ext cx="402590" cy="259080"/>
    <xdr:sp macro="" textlink="">
      <xdr:nvSpPr>
        <xdr:cNvPr id="551" name="n_2mainValue【一般廃棄物処理施設】&#10;有形固定資産減価償却率"/>
        <xdr:cNvSpPr txBox="1"/>
      </xdr:nvSpPr>
      <xdr:spPr>
        <a:xfrm>
          <a:off x="14389735" y="68599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144145</xdr:rowOff>
    </xdr:from>
    <xdr:ext cx="402590" cy="256540"/>
    <xdr:sp macro="" textlink="">
      <xdr:nvSpPr>
        <xdr:cNvPr id="552" name="n_3mainValue【一般廃棄物処理施設】&#10;有形固定資産減価償却率"/>
        <xdr:cNvSpPr txBox="1"/>
      </xdr:nvSpPr>
      <xdr:spPr>
        <a:xfrm>
          <a:off x="13500735" y="68306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114935</xdr:rowOff>
    </xdr:from>
    <xdr:ext cx="402590" cy="259080"/>
    <xdr:sp macro="" textlink="">
      <xdr:nvSpPr>
        <xdr:cNvPr id="553" name="n_4mainValue【一般廃棄物処理施設】&#10;有形固定資産減価償却率"/>
        <xdr:cNvSpPr txBox="1"/>
      </xdr:nvSpPr>
      <xdr:spPr>
        <a:xfrm>
          <a:off x="12611735" y="6801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562" name="テキスト ボックス 561"/>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3" name="直線コネクタ 5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4" name="直線コネクタ 5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6380" cy="259080"/>
    <xdr:sp macro="" textlink="">
      <xdr:nvSpPr>
        <xdr:cNvPr id="565" name="テキスト ボックス 564"/>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6" name="直線コネクタ 5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3090" cy="259080"/>
    <xdr:sp macro="" textlink="">
      <xdr:nvSpPr>
        <xdr:cNvPr id="567" name="テキスト ボックス 566"/>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8" name="直線コネクタ 5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090" cy="259080"/>
    <xdr:sp macro="" textlink="">
      <xdr:nvSpPr>
        <xdr:cNvPr id="569" name="テキスト ボックス 568"/>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70" name="直線コネクタ 5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090" cy="259080"/>
    <xdr:sp macro="" textlink="">
      <xdr:nvSpPr>
        <xdr:cNvPr id="571" name="テキスト ボックス 570"/>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2" name="直線コネクタ 5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9080"/>
    <xdr:sp macro="" textlink="">
      <xdr:nvSpPr>
        <xdr:cNvPr id="573" name="テキスト ボックス 572"/>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11430</xdr:rowOff>
    </xdr:from>
    <xdr:to xmlns:xdr="http://schemas.openxmlformats.org/drawingml/2006/spreadsheetDrawing">
      <xdr:col>116</xdr:col>
      <xdr:colOff>62865</xdr:colOff>
      <xdr:row>41</xdr:row>
      <xdr:rowOff>132715</xdr:rowOff>
    </xdr:to>
    <xdr:cxnSp macro="">
      <xdr:nvCxnSpPr>
        <xdr:cNvPr id="575" name="直線コネクタ 574"/>
        <xdr:cNvCxnSpPr/>
      </xdr:nvCxnSpPr>
      <xdr:spPr>
        <a:xfrm flipV="1">
          <a:off x="22160865" y="566928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576"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132715</xdr:rowOff>
    </xdr:from>
    <xdr:to xmlns:xdr="http://schemas.openxmlformats.org/drawingml/2006/spreadsheetDrawing">
      <xdr:col>116</xdr:col>
      <xdr:colOff>152400</xdr:colOff>
      <xdr:row>41</xdr:row>
      <xdr:rowOff>132715</xdr:rowOff>
    </xdr:to>
    <xdr:cxnSp macro="">
      <xdr:nvCxnSpPr>
        <xdr:cNvPr id="577" name="直線コネクタ 576"/>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129540</xdr:rowOff>
    </xdr:from>
    <xdr:ext cx="598805" cy="259080"/>
    <xdr:sp macro="" textlink="">
      <xdr:nvSpPr>
        <xdr:cNvPr id="578" name="【一般廃棄物処理施設】&#10;一人当たり有形固定資産（償却資産）額最大値テキスト"/>
        <xdr:cNvSpPr txBox="1"/>
      </xdr:nvSpPr>
      <xdr:spPr>
        <a:xfrm>
          <a:off x="22199600" y="5444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11430</xdr:rowOff>
    </xdr:from>
    <xdr:to xmlns:xdr="http://schemas.openxmlformats.org/drawingml/2006/spreadsheetDrawing">
      <xdr:col>116</xdr:col>
      <xdr:colOff>152400</xdr:colOff>
      <xdr:row>33</xdr:row>
      <xdr:rowOff>11430</xdr:rowOff>
    </xdr:to>
    <xdr:cxnSp macro="">
      <xdr:nvCxnSpPr>
        <xdr:cNvPr id="579" name="直線コネクタ 578"/>
        <xdr:cNvCxnSpPr/>
      </xdr:nvCxnSpPr>
      <xdr:spPr>
        <a:xfrm>
          <a:off x="22072600" y="566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82550</xdr:rowOff>
    </xdr:from>
    <xdr:ext cx="598805" cy="259080"/>
    <xdr:sp macro="" textlink="">
      <xdr:nvSpPr>
        <xdr:cNvPr id="580" name="【一般廃棄物処理施設】&#10;一人当たり有形固定資産（償却資産）額平均値テキスト"/>
        <xdr:cNvSpPr txBox="1"/>
      </xdr:nvSpPr>
      <xdr:spPr>
        <a:xfrm>
          <a:off x="22199600" y="6426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59690</xdr:rowOff>
    </xdr:from>
    <xdr:to xmlns:xdr="http://schemas.openxmlformats.org/drawingml/2006/spreadsheetDrawing">
      <xdr:col>116</xdr:col>
      <xdr:colOff>114300</xdr:colOff>
      <xdr:row>38</xdr:row>
      <xdr:rowOff>161290</xdr:rowOff>
    </xdr:to>
    <xdr:sp macro="" textlink="">
      <xdr:nvSpPr>
        <xdr:cNvPr id="581" name="フローチャート: 判断 580"/>
        <xdr:cNvSpPr/>
      </xdr:nvSpPr>
      <xdr:spPr>
        <a:xfrm>
          <a:off x="22110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582" name="フローチャート: 判断 58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88265</xdr:rowOff>
    </xdr:from>
    <xdr:to xmlns:xdr="http://schemas.openxmlformats.org/drawingml/2006/spreadsheetDrawing">
      <xdr:col>107</xdr:col>
      <xdr:colOff>101600</xdr:colOff>
      <xdr:row>39</xdr:row>
      <xdr:rowOff>18415</xdr:rowOff>
    </xdr:to>
    <xdr:sp macro="" textlink="">
      <xdr:nvSpPr>
        <xdr:cNvPr id="583" name="フローチャート: 判断 582"/>
        <xdr:cNvSpPr/>
      </xdr:nvSpPr>
      <xdr:spPr>
        <a:xfrm>
          <a:off x="20383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105410</xdr:rowOff>
    </xdr:from>
    <xdr:to xmlns:xdr="http://schemas.openxmlformats.org/drawingml/2006/spreadsheetDrawing">
      <xdr:col>102</xdr:col>
      <xdr:colOff>165100</xdr:colOff>
      <xdr:row>39</xdr:row>
      <xdr:rowOff>35560</xdr:rowOff>
    </xdr:to>
    <xdr:sp macro="" textlink="">
      <xdr:nvSpPr>
        <xdr:cNvPr id="584" name="フローチャート: 判断 583"/>
        <xdr:cNvSpPr/>
      </xdr:nvSpPr>
      <xdr:spPr>
        <a:xfrm>
          <a:off x="19494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33</xdr:row>
      <xdr:rowOff>156845</xdr:rowOff>
    </xdr:from>
    <xdr:to xmlns:xdr="http://schemas.openxmlformats.org/drawingml/2006/spreadsheetDrawing">
      <xdr:col>98</xdr:col>
      <xdr:colOff>38100</xdr:colOff>
      <xdr:row>34</xdr:row>
      <xdr:rowOff>86995</xdr:rowOff>
    </xdr:to>
    <xdr:sp macro="" textlink="">
      <xdr:nvSpPr>
        <xdr:cNvPr id="585" name="フローチャート: 判断 584"/>
        <xdr:cNvSpPr/>
      </xdr:nvSpPr>
      <xdr:spPr>
        <a:xfrm>
          <a:off x="18605500" y="581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6" name="テキスト ボックス 5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7" name="テキスト ボックス 5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8" name="テキスト ボックス 5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9" name="テキスト ボックス 5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0" name="テキスト ボックス 5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41910</xdr:rowOff>
    </xdr:from>
    <xdr:to xmlns:xdr="http://schemas.openxmlformats.org/drawingml/2006/spreadsheetDrawing">
      <xdr:col>116</xdr:col>
      <xdr:colOff>114300</xdr:colOff>
      <xdr:row>40</xdr:row>
      <xdr:rowOff>143510</xdr:rowOff>
    </xdr:to>
    <xdr:sp macro="" textlink="">
      <xdr:nvSpPr>
        <xdr:cNvPr id="591" name="楕円 590"/>
        <xdr:cNvSpPr/>
      </xdr:nvSpPr>
      <xdr:spPr>
        <a:xfrm>
          <a:off x="221107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20320</xdr:rowOff>
    </xdr:from>
    <xdr:ext cx="534670" cy="256540"/>
    <xdr:sp macro="" textlink="">
      <xdr:nvSpPr>
        <xdr:cNvPr id="592" name="【一般廃棄物処理施設】&#10;一人当たり有形固定資産（償却資産）額該当値テキスト"/>
        <xdr:cNvSpPr txBox="1"/>
      </xdr:nvSpPr>
      <xdr:spPr>
        <a:xfrm>
          <a:off x="22199600" y="68783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22225</xdr:rowOff>
    </xdr:from>
    <xdr:to xmlns:xdr="http://schemas.openxmlformats.org/drawingml/2006/spreadsheetDrawing">
      <xdr:col>112</xdr:col>
      <xdr:colOff>38100</xdr:colOff>
      <xdr:row>40</xdr:row>
      <xdr:rowOff>123825</xdr:rowOff>
    </xdr:to>
    <xdr:sp macro="" textlink="">
      <xdr:nvSpPr>
        <xdr:cNvPr id="593" name="楕円 592"/>
        <xdr:cNvSpPr/>
      </xdr:nvSpPr>
      <xdr:spPr>
        <a:xfrm>
          <a:off x="21272500" y="68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73025</xdr:rowOff>
    </xdr:from>
    <xdr:to xmlns:xdr="http://schemas.openxmlformats.org/drawingml/2006/spreadsheetDrawing">
      <xdr:col>116</xdr:col>
      <xdr:colOff>63500</xdr:colOff>
      <xdr:row>40</xdr:row>
      <xdr:rowOff>92710</xdr:rowOff>
    </xdr:to>
    <xdr:cxnSp macro="">
      <xdr:nvCxnSpPr>
        <xdr:cNvPr id="594" name="直線コネクタ 593"/>
        <xdr:cNvCxnSpPr/>
      </xdr:nvCxnSpPr>
      <xdr:spPr>
        <a:xfrm>
          <a:off x="21323300" y="693102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24130</xdr:rowOff>
    </xdr:from>
    <xdr:to xmlns:xdr="http://schemas.openxmlformats.org/drawingml/2006/spreadsheetDrawing">
      <xdr:col>107</xdr:col>
      <xdr:colOff>101600</xdr:colOff>
      <xdr:row>40</xdr:row>
      <xdr:rowOff>125730</xdr:rowOff>
    </xdr:to>
    <xdr:sp macro="" textlink="">
      <xdr:nvSpPr>
        <xdr:cNvPr id="595" name="楕円 594"/>
        <xdr:cNvSpPr/>
      </xdr:nvSpPr>
      <xdr:spPr>
        <a:xfrm>
          <a:off x="20383500" y="68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73025</xdr:rowOff>
    </xdr:from>
    <xdr:to xmlns:xdr="http://schemas.openxmlformats.org/drawingml/2006/spreadsheetDrawing">
      <xdr:col>111</xdr:col>
      <xdr:colOff>177800</xdr:colOff>
      <xdr:row>40</xdr:row>
      <xdr:rowOff>74930</xdr:rowOff>
    </xdr:to>
    <xdr:cxnSp macro="">
      <xdr:nvCxnSpPr>
        <xdr:cNvPr id="596" name="直線コネクタ 595"/>
        <xdr:cNvCxnSpPr/>
      </xdr:nvCxnSpPr>
      <xdr:spPr>
        <a:xfrm flipV="1">
          <a:off x="20434300" y="69310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26670</xdr:rowOff>
    </xdr:from>
    <xdr:to xmlns:xdr="http://schemas.openxmlformats.org/drawingml/2006/spreadsheetDrawing">
      <xdr:col>102</xdr:col>
      <xdr:colOff>165100</xdr:colOff>
      <xdr:row>40</xdr:row>
      <xdr:rowOff>128270</xdr:rowOff>
    </xdr:to>
    <xdr:sp macro="" textlink="">
      <xdr:nvSpPr>
        <xdr:cNvPr id="597" name="楕円 596"/>
        <xdr:cNvSpPr/>
      </xdr:nvSpPr>
      <xdr:spPr>
        <a:xfrm>
          <a:off x="19494500" y="68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74930</xdr:rowOff>
    </xdr:from>
    <xdr:to xmlns:xdr="http://schemas.openxmlformats.org/drawingml/2006/spreadsheetDrawing">
      <xdr:col>107</xdr:col>
      <xdr:colOff>50800</xdr:colOff>
      <xdr:row>40</xdr:row>
      <xdr:rowOff>77470</xdr:rowOff>
    </xdr:to>
    <xdr:cxnSp macro="">
      <xdr:nvCxnSpPr>
        <xdr:cNvPr id="598" name="直線コネクタ 597"/>
        <xdr:cNvCxnSpPr/>
      </xdr:nvCxnSpPr>
      <xdr:spPr>
        <a:xfrm flipV="1">
          <a:off x="19545300" y="69329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29210</xdr:rowOff>
    </xdr:from>
    <xdr:to xmlns:xdr="http://schemas.openxmlformats.org/drawingml/2006/spreadsheetDrawing">
      <xdr:col>98</xdr:col>
      <xdr:colOff>38100</xdr:colOff>
      <xdr:row>40</xdr:row>
      <xdr:rowOff>130810</xdr:rowOff>
    </xdr:to>
    <xdr:sp macro="" textlink="">
      <xdr:nvSpPr>
        <xdr:cNvPr id="599" name="楕円 598"/>
        <xdr:cNvSpPr/>
      </xdr:nvSpPr>
      <xdr:spPr>
        <a:xfrm>
          <a:off x="18605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77470</xdr:rowOff>
    </xdr:from>
    <xdr:to xmlns:xdr="http://schemas.openxmlformats.org/drawingml/2006/spreadsheetDrawing">
      <xdr:col>102</xdr:col>
      <xdr:colOff>114300</xdr:colOff>
      <xdr:row>40</xdr:row>
      <xdr:rowOff>80010</xdr:rowOff>
    </xdr:to>
    <xdr:cxnSp macro="">
      <xdr:nvCxnSpPr>
        <xdr:cNvPr id="600" name="直線コネクタ 599"/>
        <xdr:cNvCxnSpPr/>
      </xdr:nvCxnSpPr>
      <xdr:spPr>
        <a:xfrm flipV="1">
          <a:off x="18656300" y="69354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37</xdr:row>
      <xdr:rowOff>22860</xdr:rowOff>
    </xdr:from>
    <xdr:ext cx="596265" cy="259080"/>
    <xdr:sp macro="" textlink="">
      <xdr:nvSpPr>
        <xdr:cNvPr id="601" name="n_1aveValue【一般廃棄物処理施設】&#10;一人当たり有形固定資産（償却資産）額"/>
        <xdr:cNvSpPr txBox="1"/>
      </xdr:nvSpPr>
      <xdr:spPr>
        <a:xfrm>
          <a:off x="21010880" y="63665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34925</xdr:rowOff>
    </xdr:from>
    <xdr:ext cx="596265" cy="259080"/>
    <xdr:sp macro="" textlink="">
      <xdr:nvSpPr>
        <xdr:cNvPr id="602" name="n_2aveValue【一般廃棄物処理施設】&#10;一人当たり有形固定資産（償却資産）額"/>
        <xdr:cNvSpPr txBox="1"/>
      </xdr:nvSpPr>
      <xdr:spPr>
        <a:xfrm>
          <a:off x="20134580" y="63785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52070</xdr:rowOff>
    </xdr:from>
    <xdr:ext cx="596265" cy="256540"/>
    <xdr:sp macro="" textlink="">
      <xdr:nvSpPr>
        <xdr:cNvPr id="603" name="n_3aveValue【一般廃棄物処理施設】&#10;一人当たり有形固定資産（償却資産）額"/>
        <xdr:cNvSpPr txBox="1"/>
      </xdr:nvSpPr>
      <xdr:spPr>
        <a:xfrm>
          <a:off x="19245580" y="63957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32</xdr:row>
      <xdr:rowOff>103505</xdr:rowOff>
    </xdr:from>
    <xdr:ext cx="596265" cy="259080"/>
    <xdr:sp macro="" textlink="">
      <xdr:nvSpPr>
        <xdr:cNvPr id="604" name="n_4aveValue【一般廃棄物処理施設】&#10;一人当たり有形固定資産（償却資産）額"/>
        <xdr:cNvSpPr txBox="1"/>
      </xdr:nvSpPr>
      <xdr:spPr>
        <a:xfrm>
          <a:off x="18356580" y="55899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114935</xdr:rowOff>
    </xdr:from>
    <xdr:ext cx="534670" cy="259080"/>
    <xdr:sp macro="" textlink="">
      <xdr:nvSpPr>
        <xdr:cNvPr id="605" name="n_1mainValue【一般廃棄物処理施設】&#10;一人当たり有形固定資産（償却資産）額"/>
        <xdr:cNvSpPr txBox="1"/>
      </xdr:nvSpPr>
      <xdr:spPr>
        <a:xfrm>
          <a:off x="21043265" y="6972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116840</xdr:rowOff>
    </xdr:from>
    <xdr:ext cx="532130" cy="259080"/>
    <xdr:sp macro="" textlink="">
      <xdr:nvSpPr>
        <xdr:cNvPr id="606" name="n_2mainValue【一般廃棄物処理施設】&#10;一人当たり有形固定資産（償却資産）額"/>
        <xdr:cNvSpPr txBox="1"/>
      </xdr:nvSpPr>
      <xdr:spPr>
        <a:xfrm>
          <a:off x="20166965" y="69748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119380</xdr:rowOff>
    </xdr:from>
    <xdr:ext cx="532130" cy="259080"/>
    <xdr:sp macro="" textlink="">
      <xdr:nvSpPr>
        <xdr:cNvPr id="607" name="n_3mainValue【一般廃棄物処理施設】&#10;一人当たり有形固定資産（償却資産）額"/>
        <xdr:cNvSpPr txBox="1"/>
      </xdr:nvSpPr>
      <xdr:spPr>
        <a:xfrm>
          <a:off x="19277965" y="6977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121920</xdr:rowOff>
    </xdr:from>
    <xdr:ext cx="532130" cy="256540"/>
    <xdr:sp macro="" textlink="">
      <xdr:nvSpPr>
        <xdr:cNvPr id="608" name="n_4mainValue【一般廃棄物処理施設】&#10;一人当たり有形固定資産（償却資産）額"/>
        <xdr:cNvSpPr txBox="1"/>
      </xdr:nvSpPr>
      <xdr:spPr>
        <a:xfrm>
          <a:off x="18388965" y="69799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617" name="テキスト ボックス 616"/>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8" name="直線コネクタ 6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619" name="テキスト ボックス 618"/>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20" name="直線コネクタ 61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820" cy="259080"/>
    <xdr:sp macro="" textlink="">
      <xdr:nvSpPr>
        <xdr:cNvPr id="621" name="テキスト ボックス 620"/>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22" name="直線コネクタ 62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23" name="テキスト ボックス 62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24" name="直線コネクタ 62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625" name="テキスト ボックス 624"/>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26" name="直線コネクタ 62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7" name="テキスト ボックス 62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8" name="直線コネクタ 62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629" name="テキスト ボックス 628"/>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30" name="直線コネクタ 62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6550" cy="259080"/>
    <xdr:sp macro="" textlink="">
      <xdr:nvSpPr>
        <xdr:cNvPr id="631" name="テキスト ボックス 630"/>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2" name="直線コネクタ 6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76835</xdr:rowOff>
    </xdr:from>
    <xdr:to xmlns:xdr="http://schemas.openxmlformats.org/drawingml/2006/spreadsheetDrawing">
      <xdr:col>85</xdr:col>
      <xdr:colOff>126365</xdr:colOff>
      <xdr:row>64</xdr:row>
      <xdr:rowOff>130810</xdr:rowOff>
    </xdr:to>
    <xdr:cxnSp macro="">
      <xdr:nvCxnSpPr>
        <xdr:cNvPr id="634" name="直線コネクタ 633"/>
        <xdr:cNvCxnSpPr/>
      </xdr:nvCxnSpPr>
      <xdr:spPr>
        <a:xfrm flipV="1">
          <a:off x="16318865" y="967803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6540"/>
    <xdr:sp macro="" textlink="">
      <xdr:nvSpPr>
        <xdr:cNvPr id="635" name="【保健センター・保健所】&#10;有形固定資産減価償却率最小値テキスト"/>
        <xdr:cNvSpPr txBox="1"/>
      </xdr:nvSpPr>
      <xdr:spPr>
        <a:xfrm>
          <a:off x="16357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36" name="直線コネクタ 635"/>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23495</xdr:rowOff>
    </xdr:from>
    <xdr:ext cx="405130" cy="259080"/>
    <xdr:sp macro="" textlink="">
      <xdr:nvSpPr>
        <xdr:cNvPr id="637" name="【保健センター・保健所】&#10;有形固定資産減価償却率最大値テキスト"/>
        <xdr:cNvSpPr txBox="1"/>
      </xdr:nvSpPr>
      <xdr:spPr>
        <a:xfrm>
          <a:off x="16357600" y="9453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76835</xdr:rowOff>
    </xdr:from>
    <xdr:to xmlns:xdr="http://schemas.openxmlformats.org/drawingml/2006/spreadsheetDrawing">
      <xdr:col>86</xdr:col>
      <xdr:colOff>25400</xdr:colOff>
      <xdr:row>56</xdr:row>
      <xdr:rowOff>76835</xdr:rowOff>
    </xdr:to>
    <xdr:cxnSp macro="">
      <xdr:nvCxnSpPr>
        <xdr:cNvPr id="638" name="直線コネクタ 637"/>
        <xdr:cNvCxnSpPr/>
      </xdr:nvCxnSpPr>
      <xdr:spPr>
        <a:xfrm>
          <a:off x="16230600" y="967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171450</xdr:rowOff>
    </xdr:from>
    <xdr:ext cx="405130" cy="259080"/>
    <xdr:sp macro="" textlink="">
      <xdr:nvSpPr>
        <xdr:cNvPr id="639" name="【保健センター・保健所】&#10;有形固定資産減価償却率平均値テキスト"/>
        <xdr:cNvSpPr txBox="1"/>
      </xdr:nvSpPr>
      <xdr:spPr>
        <a:xfrm>
          <a:off x="16357600" y="10115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148590</xdr:rowOff>
    </xdr:from>
    <xdr:to xmlns:xdr="http://schemas.openxmlformats.org/drawingml/2006/spreadsheetDrawing">
      <xdr:col>85</xdr:col>
      <xdr:colOff>177800</xdr:colOff>
      <xdr:row>60</xdr:row>
      <xdr:rowOff>78740</xdr:rowOff>
    </xdr:to>
    <xdr:sp macro="" textlink="">
      <xdr:nvSpPr>
        <xdr:cNvPr id="640" name="フローチャート: 判断 639"/>
        <xdr:cNvSpPr/>
      </xdr:nvSpPr>
      <xdr:spPr>
        <a:xfrm>
          <a:off x="162687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132080</xdr:rowOff>
    </xdr:from>
    <xdr:to xmlns:xdr="http://schemas.openxmlformats.org/drawingml/2006/spreadsheetDrawing">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81280</xdr:rowOff>
    </xdr:from>
    <xdr:to xmlns:xdr="http://schemas.openxmlformats.org/drawingml/2006/spreadsheetDrawing">
      <xdr:col>76</xdr:col>
      <xdr:colOff>165100</xdr:colOff>
      <xdr:row>60</xdr:row>
      <xdr:rowOff>11430</xdr:rowOff>
    </xdr:to>
    <xdr:sp macro="" textlink="">
      <xdr:nvSpPr>
        <xdr:cNvPr id="642" name="フローチャート: 判断 641"/>
        <xdr:cNvSpPr/>
      </xdr:nvSpPr>
      <xdr:spPr>
        <a:xfrm>
          <a:off x="145415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68580</xdr:rowOff>
    </xdr:from>
    <xdr:to xmlns:xdr="http://schemas.openxmlformats.org/drawingml/2006/spreadsheetDrawing">
      <xdr:col>72</xdr:col>
      <xdr:colOff>38100</xdr:colOff>
      <xdr:row>59</xdr:row>
      <xdr:rowOff>170180</xdr:rowOff>
    </xdr:to>
    <xdr:sp macro="" textlink="">
      <xdr:nvSpPr>
        <xdr:cNvPr id="643" name="フローチャート: 判断 642"/>
        <xdr:cNvSpPr/>
      </xdr:nvSpPr>
      <xdr:spPr>
        <a:xfrm>
          <a:off x="13652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127635</xdr:rowOff>
    </xdr:to>
    <xdr:sp macro="" textlink="">
      <xdr:nvSpPr>
        <xdr:cNvPr id="644" name="フローチャート: 判断 643"/>
        <xdr:cNvSpPr/>
      </xdr:nvSpPr>
      <xdr:spPr>
        <a:xfrm>
          <a:off x="12763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645" name="テキスト ボックス 644"/>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646" name="テキスト ボックス 645"/>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647" name="テキスト ボックス 646"/>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648" name="テキスト ボックス 647"/>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649" name="テキスト ボックス 648"/>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60325</xdr:rowOff>
    </xdr:from>
    <xdr:to xmlns:xdr="http://schemas.openxmlformats.org/drawingml/2006/spreadsheetDrawing">
      <xdr:col>85</xdr:col>
      <xdr:colOff>177800</xdr:colOff>
      <xdr:row>61</xdr:row>
      <xdr:rowOff>161925</xdr:rowOff>
    </xdr:to>
    <xdr:sp macro="" textlink="">
      <xdr:nvSpPr>
        <xdr:cNvPr id="650" name="楕円 649"/>
        <xdr:cNvSpPr/>
      </xdr:nvSpPr>
      <xdr:spPr>
        <a:xfrm>
          <a:off x="16268700" y="105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38735</xdr:rowOff>
    </xdr:from>
    <xdr:ext cx="405130" cy="259080"/>
    <xdr:sp macro="" textlink="">
      <xdr:nvSpPr>
        <xdr:cNvPr id="651" name="【保健センター・保健所】&#10;有形固定資産減価償却率該当値テキスト"/>
        <xdr:cNvSpPr txBox="1"/>
      </xdr:nvSpPr>
      <xdr:spPr>
        <a:xfrm>
          <a:off x="16357600" y="10497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24130</xdr:rowOff>
    </xdr:from>
    <xdr:to xmlns:xdr="http://schemas.openxmlformats.org/drawingml/2006/spreadsheetDrawing">
      <xdr:col>81</xdr:col>
      <xdr:colOff>101600</xdr:colOff>
      <xdr:row>61</xdr:row>
      <xdr:rowOff>125730</xdr:rowOff>
    </xdr:to>
    <xdr:sp macro="" textlink="">
      <xdr:nvSpPr>
        <xdr:cNvPr id="652" name="楕円 651"/>
        <xdr:cNvSpPr/>
      </xdr:nvSpPr>
      <xdr:spPr>
        <a:xfrm>
          <a:off x="15430500" y="104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74930</xdr:rowOff>
    </xdr:from>
    <xdr:to xmlns:xdr="http://schemas.openxmlformats.org/drawingml/2006/spreadsheetDrawing">
      <xdr:col>85</xdr:col>
      <xdr:colOff>127000</xdr:colOff>
      <xdr:row>61</xdr:row>
      <xdr:rowOff>111125</xdr:rowOff>
    </xdr:to>
    <xdr:cxnSp macro="">
      <xdr:nvCxnSpPr>
        <xdr:cNvPr id="653" name="直線コネクタ 652"/>
        <xdr:cNvCxnSpPr/>
      </xdr:nvCxnSpPr>
      <xdr:spPr>
        <a:xfrm>
          <a:off x="15481300" y="1053338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160020</xdr:rowOff>
    </xdr:from>
    <xdr:to xmlns:xdr="http://schemas.openxmlformats.org/drawingml/2006/spreadsheetDrawing">
      <xdr:col>76</xdr:col>
      <xdr:colOff>165100</xdr:colOff>
      <xdr:row>61</xdr:row>
      <xdr:rowOff>90170</xdr:rowOff>
    </xdr:to>
    <xdr:sp macro="" textlink="">
      <xdr:nvSpPr>
        <xdr:cNvPr id="654" name="楕円 653"/>
        <xdr:cNvSpPr/>
      </xdr:nvSpPr>
      <xdr:spPr>
        <a:xfrm>
          <a:off x="145415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39370</xdr:rowOff>
    </xdr:from>
    <xdr:to xmlns:xdr="http://schemas.openxmlformats.org/drawingml/2006/spreadsheetDrawing">
      <xdr:col>81</xdr:col>
      <xdr:colOff>50800</xdr:colOff>
      <xdr:row>61</xdr:row>
      <xdr:rowOff>74930</xdr:rowOff>
    </xdr:to>
    <xdr:cxnSp macro="">
      <xdr:nvCxnSpPr>
        <xdr:cNvPr id="655" name="直線コネクタ 654"/>
        <xdr:cNvCxnSpPr/>
      </xdr:nvCxnSpPr>
      <xdr:spPr>
        <a:xfrm>
          <a:off x="14592300" y="104978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143510</xdr:rowOff>
    </xdr:from>
    <xdr:to xmlns:xdr="http://schemas.openxmlformats.org/drawingml/2006/spreadsheetDrawing">
      <xdr:col>72</xdr:col>
      <xdr:colOff>38100</xdr:colOff>
      <xdr:row>61</xdr:row>
      <xdr:rowOff>73660</xdr:rowOff>
    </xdr:to>
    <xdr:sp macro="" textlink="">
      <xdr:nvSpPr>
        <xdr:cNvPr id="656" name="楕円 655"/>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22860</xdr:rowOff>
    </xdr:from>
    <xdr:to xmlns:xdr="http://schemas.openxmlformats.org/drawingml/2006/spreadsheetDrawing">
      <xdr:col>76</xdr:col>
      <xdr:colOff>114300</xdr:colOff>
      <xdr:row>61</xdr:row>
      <xdr:rowOff>39370</xdr:rowOff>
    </xdr:to>
    <xdr:cxnSp macro="">
      <xdr:nvCxnSpPr>
        <xdr:cNvPr id="657" name="直線コネクタ 656"/>
        <xdr:cNvCxnSpPr/>
      </xdr:nvCxnSpPr>
      <xdr:spPr>
        <a:xfrm>
          <a:off x="13703300" y="104813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111125</xdr:rowOff>
    </xdr:from>
    <xdr:to xmlns:xdr="http://schemas.openxmlformats.org/drawingml/2006/spreadsheetDrawing">
      <xdr:col>67</xdr:col>
      <xdr:colOff>101600</xdr:colOff>
      <xdr:row>61</xdr:row>
      <xdr:rowOff>41275</xdr:rowOff>
    </xdr:to>
    <xdr:sp macro="" textlink="">
      <xdr:nvSpPr>
        <xdr:cNvPr id="658" name="楕円 657"/>
        <xdr:cNvSpPr/>
      </xdr:nvSpPr>
      <xdr:spPr>
        <a:xfrm>
          <a:off x="12763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161925</xdr:rowOff>
    </xdr:from>
    <xdr:to xmlns:xdr="http://schemas.openxmlformats.org/drawingml/2006/spreadsheetDrawing">
      <xdr:col>71</xdr:col>
      <xdr:colOff>177800</xdr:colOff>
      <xdr:row>61</xdr:row>
      <xdr:rowOff>22860</xdr:rowOff>
    </xdr:to>
    <xdr:cxnSp macro="">
      <xdr:nvCxnSpPr>
        <xdr:cNvPr id="659" name="直線コネクタ 658"/>
        <xdr:cNvCxnSpPr/>
      </xdr:nvCxnSpPr>
      <xdr:spPr>
        <a:xfrm>
          <a:off x="12814300" y="104489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78740</xdr:rowOff>
    </xdr:from>
    <xdr:ext cx="405130" cy="259080"/>
    <xdr:sp macro="" textlink="">
      <xdr:nvSpPr>
        <xdr:cNvPr id="660" name="n_1aveValue【保健センター・保健所】&#10;有形固定資産減価償却率"/>
        <xdr:cNvSpPr txBox="1"/>
      </xdr:nvSpPr>
      <xdr:spPr>
        <a:xfrm>
          <a:off x="15266035" y="10022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27940</xdr:rowOff>
    </xdr:from>
    <xdr:ext cx="402590" cy="259080"/>
    <xdr:sp macro="" textlink="">
      <xdr:nvSpPr>
        <xdr:cNvPr id="661" name="n_2aveValue【保健センター・保健所】&#10;有形固定資産減価償却率"/>
        <xdr:cNvSpPr txBox="1"/>
      </xdr:nvSpPr>
      <xdr:spPr>
        <a:xfrm>
          <a:off x="14389735" y="9972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15240</xdr:rowOff>
    </xdr:from>
    <xdr:ext cx="402590" cy="259080"/>
    <xdr:sp macro="" textlink="">
      <xdr:nvSpPr>
        <xdr:cNvPr id="662" name="n_3aveValue【保健センター・保健所】&#10;有形固定資産減価償却率"/>
        <xdr:cNvSpPr txBox="1"/>
      </xdr:nvSpPr>
      <xdr:spPr>
        <a:xfrm>
          <a:off x="13500735" y="99593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144145</xdr:rowOff>
    </xdr:from>
    <xdr:ext cx="402590" cy="256540"/>
    <xdr:sp macro="" textlink="">
      <xdr:nvSpPr>
        <xdr:cNvPr id="663" name="n_4aveValue【保健センター・保健所】&#10;有形固定資産減価償却率"/>
        <xdr:cNvSpPr txBox="1"/>
      </xdr:nvSpPr>
      <xdr:spPr>
        <a:xfrm>
          <a:off x="12611735" y="99167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116840</xdr:rowOff>
    </xdr:from>
    <xdr:ext cx="405130" cy="259080"/>
    <xdr:sp macro="" textlink="">
      <xdr:nvSpPr>
        <xdr:cNvPr id="664" name="n_1mainValue【保健センター・保健所】&#10;有形固定資産減価償却率"/>
        <xdr:cNvSpPr txBox="1"/>
      </xdr:nvSpPr>
      <xdr:spPr>
        <a:xfrm>
          <a:off x="15266035" y="10575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81280</xdr:rowOff>
    </xdr:from>
    <xdr:ext cx="402590" cy="259080"/>
    <xdr:sp macro="" textlink="">
      <xdr:nvSpPr>
        <xdr:cNvPr id="665" name="n_2mainValue【保健センター・保健所】&#10;有形固定資産減価償却率"/>
        <xdr:cNvSpPr txBox="1"/>
      </xdr:nvSpPr>
      <xdr:spPr>
        <a:xfrm>
          <a:off x="14389735" y="10539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64770</xdr:rowOff>
    </xdr:from>
    <xdr:ext cx="402590" cy="256540"/>
    <xdr:sp macro="" textlink="">
      <xdr:nvSpPr>
        <xdr:cNvPr id="666" name="n_3mainValue【保健センター・保健所】&#10;有形固定資産減価償却率"/>
        <xdr:cNvSpPr txBox="1"/>
      </xdr:nvSpPr>
      <xdr:spPr>
        <a:xfrm>
          <a:off x="13500735" y="105232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32385</xdr:rowOff>
    </xdr:from>
    <xdr:ext cx="402590" cy="256540"/>
    <xdr:sp macro="" textlink="">
      <xdr:nvSpPr>
        <xdr:cNvPr id="667" name="n_4mainValue【保健センター・保健所】&#10;有形固定資産減価償却率"/>
        <xdr:cNvSpPr txBox="1"/>
      </xdr:nvSpPr>
      <xdr:spPr>
        <a:xfrm>
          <a:off x="12611735" y="104908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676" name="テキスト ボックス 675"/>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7" name="直線コネクタ 6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8" name="直線コネクタ 6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679" name="テキスト ボックス 678"/>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80" name="直線コネクタ 6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681" name="テキスト ボックス 680"/>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82" name="直線コネクタ 6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683" name="テキスト ボックス 682"/>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84" name="直線コネクタ 6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685" name="テキスト ボックス 684"/>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6" name="直線コネクタ 6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687" name="テキスト ボックス 686"/>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8" name="直線コネクタ 6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689" name="テキスト ボックス 688"/>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99060</xdr:rowOff>
    </xdr:from>
    <xdr:to xmlns:xdr="http://schemas.openxmlformats.org/drawingml/2006/spreadsheetDrawing">
      <xdr:col>116</xdr:col>
      <xdr:colOff>62865</xdr:colOff>
      <xdr:row>64</xdr:row>
      <xdr:rowOff>64770</xdr:rowOff>
    </xdr:to>
    <xdr:cxnSp macro="">
      <xdr:nvCxnSpPr>
        <xdr:cNvPr id="691" name="直線コネクタ 690"/>
        <xdr:cNvCxnSpPr/>
      </xdr:nvCxnSpPr>
      <xdr:spPr>
        <a:xfrm flipV="1">
          <a:off x="22160865" y="952881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692"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693" name="直線コネクタ 692"/>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45720</xdr:rowOff>
    </xdr:from>
    <xdr:ext cx="469900" cy="259080"/>
    <xdr:sp macro="" textlink="">
      <xdr:nvSpPr>
        <xdr:cNvPr id="694" name="【保健センター・保健所】&#10;一人当たり面積最大値テキスト"/>
        <xdr:cNvSpPr txBox="1"/>
      </xdr:nvSpPr>
      <xdr:spPr>
        <a:xfrm>
          <a:off x="22199600" y="930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99060</xdr:rowOff>
    </xdr:from>
    <xdr:to xmlns:xdr="http://schemas.openxmlformats.org/drawingml/2006/spreadsheetDrawing">
      <xdr:col>116</xdr:col>
      <xdr:colOff>152400</xdr:colOff>
      <xdr:row>55</xdr:row>
      <xdr:rowOff>99060</xdr:rowOff>
    </xdr:to>
    <xdr:cxnSp macro="">
      <xdr:nvCxnSpPr>
        <xdr:cNvPr id="695" name="直線コネクタ 694"/>
        <xdr:cNvCxnSpPr/>
      </xdr:nvCxnSpPr>
      <xdr:spPr>
        <a:xfrm>
          <a:off x="22072600" y="952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90170</xdr:rowOff>
    </xdr:from>
    <xdr:ext cx="469900" cy="259080"/>
    <xdr:sp macro="" textlink="">
      <xdr:nvSpPr>
        <xdr:cNvPr id="696" name="【保健センター・保健所】&#10;一人当たり面積平均値テキスト"/>
        <xdr:cNvSpPr txBox="1"/>
      </xdr:nvSpPr>
      <xdr:spPr>
        <a:xfrm>
          <a:off x="22199600" y="10548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67310</xdr:rowOff>
    </xdr:from>
    <xdr:to xmlns:xdr="http://schemas.openxmlformats.org/drawingml/2006/spreadsheetDrawing">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74930</xdr:rowOff>
    </xdr:from>
    <xdr:to xmlns:xdr="http://schemas.openxmlformats.org/drawingml/2006/spreadsheetDrawing">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48260</xdr:rowOff>
    </xdr:from>
    <xdr:to xmlns:xdr="http://schemas.openxmlformats.org/drawingml/2006/spreadsheetDrawing">
      <xdr:col>107</xdr:col>
      <xdr:colOff>101600</xdr:colOff>
      <xdr:row>62</xdr:row>
      <xdr:rowOff>149860</xdr:rowOff>
    </xdr:to>
    <xdr:sp macro="" textlink="">
      <xdr:nvSpPr>
        <xdr:cNvPr id="699" name="フローチャート: 判断 6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93980</xdr:rowOff>
    </xdr:from>
    <xdr:to xmlns:xdr="http://schemas.openxmlformats.org/drawingml/2006/spreadsheetDrawing">
      <xdr:col>102</xdr:col>
      <xdr:colOff>165100</xdr:colOff>
      <xdr:row>63</xdr:row>
      <xdr:rowOff>24130</xdr:rowOff>
    </xdr:to>
    <xdr:sp macro="" textlink="">
      <xdr:nvSpPr>
        <xdr:cNvPr id="700" name="フローチャート: 判断 6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101600</xdr:rowOff>
    </xdr:from>
    <xdr:to xmlns:xdr="http://schemas.openxmlformats.org/drawingml/2006/spreadsheetDrawing">
      <xdr:col>98</xdr:col>
      <xdr:colOff>38100</xdr:colOff>
      <xdr:row>63</xdr:row>
      <xdr:rowOff>31750</xdr:rowOff>
    </xdr:to>
    <xdr:sp macro="" textlink="">
      <xdr:nvSpPr>
        <xdr:cNvPr id="701" name="フローチャート: 判断 7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702" name="テキスト ボックス 701"/>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703" name="テキスト ボックス 702"/>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704" name="テキスト ボックス 703"/>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705" name="テキスト ボックス 704"/>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706" name="テキスト ボックス 705"/>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33020</xdr:rowOff>
    </xdr:from>
    <xdr:to xmlns:xdr="http://schemas.openxmlformats.org/drawingml/2006/spreadsheetDrawing">
      <xdr:col>116</xdr:col>
      <xdr:colOff>114300</xdr:colOff>
      <xdr:row>63</xdr:row>
      <xdr:rowOff>134620</xdr:rowOff>
    </xdr:to>
    <xdr:sp macro="" textlink="">
      <xdr:nvSpPr>
        <xdr:cNvPr id="707" name="楕円 706"/>
        <xdr:cNvSpPr/>
      </xdr:nvSpPr>
      <xdr:spPr>
        <a:xfrm>
          <a:off x="22110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11430</xdr:rowOff>
    </xdr:from>
    <xdr:ext cx="469900" cy="259080"/>
    <xdr:sp macro="" textlink="">
      <xdr:nvSpPr>
        <xdr:cNvPr id="708" name="【保健センター・保健所】&#10;一人当たり面積該当値テキスト"/>
        <xdr:cNvSpPr txBox="1"/>
      </xdr:nvSpPr>
      <xdr:spPr>
        <a:xfrm>
          <a:off x="22199600" y="1081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36830</xdr:rowOff>
    </xdr:from>
    <xdr:to xmlns:xdr="http://schemas.openxmlformats.org/drawingml/2006/spreadsheetDrawing">
      <xdr:col>112</xdr:col>
      <xdr:colOff>38100</xdr:colOff>
      <xdr:row>63</xdr:row>
      <xdr:rowOff>138430</xdr:rowOff>
    </xdr:to>
    <xdr:sp macro="" textlink="">
      <xdr:nvSpPr>
        <xdr:cNvPr id="709" name="楕円 708"/>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83820</xdr:rowOff>
    </xdr:from>
    <xdr:to xmlns:xdr="http://schemas.openxmlformats.org/drawingml/2006/spreadsheetDrawing">
      <xdr:col>116</xdr:col>
      <xdr:colOff>63500</xdr:colOff>
      <xdr:row>63</xdr:row>
      <xdr:rowOff>87630</xdr:rowOff>
    </xdr:to>
    <xdr:cxnSp macro="">
      <xdr:nvCxnSpPr>
        <xdr:cNvPr id="710" name="直線コネクタ 709"/>
        <xdr:cNvCxnSpPr/>
      </xdr:nvCxnSpPr>
      <xdr:spPr>
        <a:xfrm flipV="1">
          <a:off x="21323300" y="108851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36830</xdr:rowOff>
    </xdr:from>
    <xdr:to xmlns:xdr="http://schemas.openxmlformats.org/drawingml/2006/spreadsheetDrawing">
      <xdr:col>107</xdr:col>
      <xdr:colOff>101600</xdr:colOff>
      <xdr:row>63</xdr:row>
      <xdr:rowOff>138430</xdr:rowOff>
    </xdr:to>
    <xdr:sp macro="" textlink="">
      <xdr:nvSpPr>
        <xdr:cNvPr id="711" name="楕円 710"/>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87630</xdr:rowOff>
    </xdr:from>
    <xdr:to xmlns:xdr="http://schemas.openxmlformats.org/drawingml/2006/spreadsheetDrawing">
      <xdr:col>111</xdr:col>
      <xdr:colOff>177800</xdr:colOff>
      <xdr:row>63</xdr:row>
      <xdr:rowOff>87630</xdr:rowOff>
    </xdr:to>
    <xdr:cxnSp macro="">
      <xdr:nvCxnSpPr>
        <xdr:cNvPr id="712" name="直線コネクタ 711"/>
        <xdr:cNvCxnSpPr/>
      </xdr:nvCxnSpPr>
      <xdr:spPr>
        <a:xfrm>
          <a:off x="20434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52070</xdr:rowOff>
    </xdr:from>
    <xdr:to xmlns:xdr="http://schemas.openxmlformats.org/drawingml/2006/spreadsheetDrawing">
      <xdr:col>102</xdr:col>
      <xdr:colOff>165100</xdr:colOff>
      <xdr:row>63</xdr:row>
      <xdr:rowOff>153670</xdr:rowOff>
    </xdr:to>
    <xdr:sp macro="" textlink="">
      <xdr:nvSpPr>
        <xdr:cNvPr id="713" name="楕円 712"/>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87630</xdr:rowOff>
    </xdr:from>
    <xdr:to xmlns:xdr="http://schemas.openxmlformats.org/drawingml/2006/spreadsheetDrawing">
      <xdr:col>107</xdr:col>
      <xdr:colOff>50800</xdr:colOff>
      <xdr:row>63</xdr:row>
      <xdr:rowOff>102870</xdr:rowOff>
    </xdr:to>
    <xdr:cxnSp macro="">
      <xdr:nvCxnSpPr>
        <xdr:cNvPr id="714" name="直線コネクタ 713"/>
        <xdr:cNvCxnSpPr/>
      </xdr:nvCxnSpPr>
      <xdr:spPr>
        <a:xfrm flipV="1">
          <a:off x="19545300" y="108889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55880</xdr:rowOff>
    </xdr:from>
    <xdr:to xmlns:xdr="http://schemas.openxmlformats.org/drawingml/2006/spreadsheetDrawing">
      <xdr:col>98</xdr:col>
      <xdr:colOff>38100</xdr:colOff>
      <xdr:row>63</xdr:row>
      <xdr:rowOff>157480</xdr:rowOff>
    </xdr:to>
    <xdr:sp macro="" textlink="">
      <xdr:nvSpPr>
        <xdr:cNvPr id="715" name="楕円 714"/>
        <xdr:cNvSpPr/>
      </xdr:nvSpPr>
      <xdr:spPr>
        <a:xfrm>
          <a:off x="18605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102870</xdr:rowOff>
    </xdr:from>
    <xdr:to xmlns:xdr="http://schemas.openxmlformats.org/drawingml/2006/spreadsheetDrawing">
      <xdr:col>102</xdr:col>
      <xdr:colOff>114300</xdr:colOff>
      <xdr:row>63</xdr:row>
      <xdr:rowOff>106680</xdr:rowOff>
    </xdr:to>
    <xdr:cxnSp macro="">
      <xdr:nvCxnSpPr>
        <xdr:cNvPr id="716" name="直線コネクタ 715"/>
        <xdr:cNvCxnSpPr/>
      </xdr:nvCxnSpPr>
      <xdr:spPr>
        <a:xfrm flipV="1">
          <a:off x="18656300" y="109042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21590</xdr:rowOff>
    </xdr:from>
    <xdr:ext cx="469900" cy="259080"/>
    <xdr:sp macro="" textlink="">
      <xdr:nvSpPr>
        <xdr:cNvPr id="717" name="n_1aveValue【保健センター・保健所】&#10;一人当たり面積"/>
        <xdr:cNvSpPr txBox="1"/>
      </xdr:nvSpPr>
      <xdr:spPr>
        <a:xfrm>
          <a:off x="21075650" y="10480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166370</xdr:rowOff>
    </xdr:from>
    <xdr:ext cx="467360" cy="256540"/>
    <xdr:sp macro="" textlink="">
      <xdr:nvSpPr>
        <xdr:cNvPr id="718" name="n_2aveValue【保健センター・保健所】&#10;一人当たり面積"/>
        <xdr:cNvSpPr txBox="1"/>
      </xdr:nvSpPr>
      <xdr:spPr>
        <a:xfrm>
          <a:off x="20199350" y="104533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40640</xdr:rowOff>
    </xdr:from>
    <xdr:ext cx="467360" cy="256540"/>
    <xdr:sp macro="" textlink="">
      <xdr:nvSpPr>
        <xdr:cNvPr id="719" name="n_3aveValue【保健センター・保健所】&#10;一人当たり面積"/>
        <xdr:cNvSpPr txBox="1"/>
      </xdr:nvSpPr>
      <xdr:spPr>
        <a:xfrm>
          <a:off x="19310350" y="104990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48260</xdr:rowOff>
    </xdr:from>
    <xdr:ext cx="467360" cy="259080"/>
    <xdr:sp macro="" textlink="">
      <xdr:nvSpPr>
        <xdr:cNvPr id="720" name="n_4aveValue【保健センター・保健所】&#10;一人当たり面積"/>
        <xdr:cNvSpPr txBox="1"/>
      </xdr:nvSpPr>
      <xdr:spPr>
        <a:xfrm>
          <a:off x="18421350" y="10506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129540</xdr:rowOff>
    </xdr:from>
    <xdr:ext cx="469900" cy="259080"/>
    <xdr:sp macro="" textlink="">
      <xdr:nvSpPr>
        <xdr:cNvPr id="721" name="n_1mainValue【保健センター・保健所】&#10;一人当たり面積"/>
        <xdr:cNvSpPr txBox="1"/>
      </xdr:nvSpPr>
      <xdr:spPr>
        <a:xfrm>
          <a:off x="2107565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129540</xdr:rowOff>
    </xdr:from>
    <xdr:ext cx="467360" cy="259080"/>
    <xdr:sp macro="" textlink="">
      <xdr:nvSpPr>
        <xdr:cNvPr id="722" name="n_2mainValue【保健センター・保健所】&#10;一人当たり面積"/>
        <xdr:cNvSpPr txBox="1"/>
      </xdr:nvSpPr>
      <xdr:spPr>
        <a:xfrm>
          <a:off x="20199350" y="10930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144780</xdr:rowOff>
    </xdr:from>
    <xdr:ext cx="467360" cy="256540"/>
    <xdr:sp macro="" textlink="">
      <xdr:nvSpPr>
        <xdr:cNvPr id="723" name="n_3mainValue【保健センター・保健所】&#10;一人当たり面積"/>
        <xdr:cNvSpPr txBox="1"/>
      </xdr:nvSpPr>
      <xdr:spPr>
        <a:xfrm>
          <a:off x="19310350" y="10946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148590</xdr:rowOff>
    </xdr:from>
    <xdr:ext cx="467360" cy="259080"/>
    <xdr:sp macro="" textlink="">
      <xdr:nvSpPr>
        <xdr:cNvPr id="724" name="n_4mainValue【保健センター・保健所】&#10;一人当たり面積"/>
        <xdr:cNvSpPr txBox="1"/>
      </xdr:nvSpPr>
      <xdr:spPr>
        <a:xfrm>
          <a:off x="18421350" y="10949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733" name="テキスト ボックス 732"/>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4" name="直線コネクタ 7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735" name="テキスト ボックス 734"/>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736" name="直線コネクタ 735"/>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4820" cy="256540"/>
    <xdr:sp macro="" textlink="">
      <xdr:nvSpPr>
        <xdr:cNvPr id="737" name="テキスト ボックス 736"/>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38" name="直線コネクタ 737"/>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39" name="テキスト ボックス 738"/>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40" name="直線コネクタ 739"/>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41" name="テキスト ボックス 740"/>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42" name="直線コネクタ 741"/>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6540"/>
    <xdr:sp macro="" textlink="">
      <xdr:nvSpPr>
        <xdr:cNvPr id="743" name="テキスト ボックス 742"/>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44" name="直線コネクタ 743"/>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6550" cy="259080"/>
    <xdr:sp macro="" textlink="">
      <xdr:nvSpPr>
        <xdr:cNvPr id="745" name="テキスト ボックス 744"/>
        <xdr:cNvSpPr txBox="1"/>
      </xdr:nvSpPr>
      <xdr:spPr>
        <a:xfrm>
          <a:off x="12106910" y="1319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6" name="直線コネクタ 7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31750</xdr:rowOff>
    </xdr:to>
    <xdr:cxnSp macro="">
      <xdr:nvCxnSpPr>
        <xdr:cNvPr id="748" name="直線コネクタ 747"/>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9900" cy="259080"/>
    <xdr:sp macro="" textlink="">
      <xdr:nvSpPr>
        <xdr:cNvPr id="749"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31750</xdr:rowOff>
    </xdr:from>
    <xdr:to xmlns:xdr="http://schemas.openxmlformats.org/drawingml/2006/spreadsheetDrawing">
      <xdr:col>86</xdr:col>
      <xdr:colOff>25400</xdr:colOff>
      <xdr:row>85</xdr:row>
      <xdr:rowOff>31750</xdr:rowOff>
    </xdr:to>
    <xdr:cxnSp macro="">
      <xdr:nvCxnSpPr>
        <xdr:cNvPr id="750" name="直線コネクタ 749"/>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340360" cy="259080"/>
    <xdr:sp macro="" textlink="">
      <xdr:nvSpPr>
        <xdr:cNvPr id="751"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752" name="直線コネクタ 751"/>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21590</xdr:rowOff>
    </xdr:from>
    <xdr:ext cx="405130" cy="259080"/>
    <xdr:sp macro="" textlink="">
      <xdr:nvSpPr>
        <xdr:cNvPr id="753" name="【消防施設】&#10;有形固定資産減価償却率平均値テキスト"/>
        <xdr:cNvSpPr txBox="1"/>
      </xdr:nvSpPr>
      <xdr:spPr>
        <a:xfrm>
          <a:off x="16357600" y="1390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170180</xdr:rowOff>
    </xdr:from>
    <xdr:to xmlns:xdr="http://schemas.openxmlformats.org/drawingml/2006/spreadsheetDrawing">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168910</xdr:rowOff>
    </xdr:from>
    <xdr:to xmlns:xdr="http://schemas.openxmlformats.org/drawingml/2006/spreadsheetDrawing">
      <xdr:col>81</xdr:col>
      <xdr:colOff>101600</xdr:colOff>
      <xdr:row>82</xdr:row>
      <xdr:rowOff>99060</xdr:rowOff>
    </xdr:to>
    <xdr:sp macro="" textlink="">
      <xdr:nvSpPr>
        <xdr:cNvPr id="755" name="フローチャート: 判断 754"/>
        <xdr:cNvSpPr/>
      </xdr:nvSpPr>
      <xdr:spPr>
        <a:xfrm>
          <a:off x="154305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10160</xdr:rowOff>
    </xdr:from>
    <xdr:to xmlns:xdr="http://schemas.openxmlformats.org/drawingml/2006/spreadsheetDrawing">
      <xdr:col>76</xdr:col>
      <xdr:colOff>165100</xdr:colOff>
      <xdr:row>82</xdr:row>
      <xdr:rowOff>111760</xdr:rowOff>
    </xdr:to>
    <xdr:sp macro="" textlink="">
      <xdr:nvSpPr>
        <xdr:cNvPr id="756" name="フローチャート: 判断 755"/>
        <xdr:cNvSpPr/>
      </xdr:nvSpPr>
      <xdr:spPr>
        <a:xfrm>
          <a:off x="14541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24130</xdr:rowOff>
    </xdr:from>
    <xdr:to xmlns:xdr="http://schemas.openxmlformats.org/drawingml/2006/spreadsheetDrawing">
      <xdr:col>72</xdr:col>
      <xdr:colOff>38100</xdr:colOff>
      <xdr:row>82</xdr:row>
      <xdr:rowOff>125730</xdr:rowOff>
    </xdr:to>
    <xdr:sp macro="" textlink="">
      <xdr:nvSpPr>
        <xdr:cNvPr id="757" name="フローチャート: 判断 7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58420</xdr:rowOff>
    </xdr:from>
    <xdr:to xmlns:xdr="http://schemas.openxmlformats.org/drawingml/2006/spreadsheetDrawing">
      <xdr:col>67</xdr:col>
      <xdr:colOff>101600</xdr:colOff>
      <xdr:row>81</xdr:row>
      <xdr:rowOff>160020</xdr:rowOff>
    </xdr:to>
    <xdr:sp macro="" textlink="">
      <xdr:nvSpPr>
        <xdr:cNvPr id="758" name="フローチャート: 判断 7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9" name="テキスト ボックス 7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0" name="テキスト ボックス 7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1" name="テキスト ボックス 7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2" name="テキスト ボックス 7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3" name="テキスト ボックス 7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121920</xdr:rowOff>
    </xdr:from>
    <xdr:to xmlns:xdr="http://schemas.openxmlformats.org/drawingml/2006/spreadsheetDrawing">
      <xdr:col>85</xdr:col>
      <xdr:colOff>177800</xdr:colOff>
      <xdr:row>83</xdr:row>
      <xdr:rowOff>52070</xdr:rowOff>
    </xdr:to>
    <xdr:sp macro="" textlink="">
      <xdr:nvSpPr>
        <xdr:cNvPr id="764" name="楕円 763"/>
        <xdr:cNvSpPr/>
      </xdr:nvSpPr>
      <xdr:spPr>
        <a:xfrm>
          <a:off x="16268700" y="141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100330</xdr:rowOff>
    </xdr:from>
    <xdr:ext cx="405130" cy="256540"/>
    <xdr:sp macro="" textlink="">
      <xdr:nvSpPr>
        <xdr:cNvPr id="765" name="【消防施設】&#10;有形固定資産減価償却率該当値テキスト"/>
        <xdr:cNvSpPr txBox="1"/>
      </xdr:nvSpPr>
      <xdr:spPr>
        <a:xfrm>
          <a:off x="16357600" y="141592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100330</xdr:rowOff>
    </xdr:from>
    <xdr:to xmlns:xdr="http://schemas.openxmlformats.org/drawingml/2006/spreadsheetDrawing">
      <xdr:col>81</xdr:col>
      <xdr:colOff>101600</xdr:colOff>
      <xdr:row>83</xdr:row>
      <xdr:rowOff>30480</xdr:rowOff>
    </xdr:to>
    <xdr:sp macro="" textlink="">
      <xdr:nvSpPr>
        <xdr:cNvPr id="766" name="楕円 765"/>
        <xdr:cNvSpPr/>
      </xdr:nvSpPr>
      <xdr:spPr>
        <a:xfrm>
          <a:off x="15430500" y="141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151130</xdr:rowOff>
    </xdr:from>
    <xdr:to xmlns:xdr="http://schemas.openxmlformats.org/drawingml/2006/spreadsheetDrawing">
      <xdr:col>85</xdr:col>
      <xdr:colOff>127000</xdr:colOff>
      <xdr:row>83</xdr:row>
      <xdr:rowOff>1270</xdr:rowOff>
    </xdr:to>
    <xdr:cxnSp macro="">
      <xdr:nvCxnSpPr>
        <xdr:cNvPr id="767" name="直線コネクタ 766"/>
        <xdr:cNvCxnSpPr/>
      </xdr:nvCxnSpPr>
      <xdr:spPr>
        <a:xfrm>
          <a:off x="15481300" y="1421003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73660</xdr:rowOff>
    </xdr:from>
    <xdr:to xmlns:xdr="http://schemas.openxmlformats.org/drawingml/2006/spreadsheetDrawing">
      <xdr:col>76</xdr:col>
      <xdr:colOff>165100</xdr:colOff>
      <xdr:row>83</xdr:row>
      <xdr:rowOff>3810</xdr:rowOff>
    </xdr:to>
    <xdr:sp macro="" textlink="">
      <xdr:nvSpPr>
        <xdr:cNvPr id="768" name="楕円 767"/>
        <xdr:cNvSpPr/>
      </xdr:nvSpPr>
      <xdr:spPr>
        <a:xfrm>
          <a:off x="14541500" y="141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124460</xdr:rowOff>
    </xdr:from>
    <xdr:to xmlns:xdr="http://schemas.openxmlformats.org/drawingml/2006/spreadsheetDrawing">
      <xdr:col>81</xdr:col>
      <xdr:colOff>50800</xdr:colOff>
      <xdr:row>82</xdr:row>
      <xdr:rowOff>151130</xdr:rowOff>
    </xdr:to>
    <xdr:cxnSp macro="">
      <xdr:nvCxnSpPr>
        <xdr:cNvPr id="769" name="直線コネクタ 768"/>
        <xdr:cNvCxnSpPr/>
      </xdr:nvCxnSpPr>
      <xdr:spPr>
        <a:xfrm>
          <a:off x="14592300" y="141833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46990</xdr:rowOff>
    </xdr:from>
    <xdr:to xmlns:xdr="http://schemas.openxmlformats.org/drawingml/2006/spreadsheetDrawing">
      <xdr:col>72</xdr:col>
      <xdr:colOff>38100</xdr:colOff>
      <xdr:row>82</xdr:row>
      <xdr:rowOff>148590</xdr:rowOff>
    </xdr:to>
    <xdr:sp macro="" textlink="">
      <xdr:nvSpPr>
        <xdr:cNvPr id="770" name="楕円 769"/>
        <xdr:cNvSpPr/>
      </xdr:nvSpPr>
      <xdr:spPr>
        <a:xfrm>
          <a:off x="13652500" y="141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97790</xdr:rowOff>
    </xdr:from>
    <xdr:to xmlns:xdr="http://schemas.openxmlformats.org/drawingml/2006/spreadsheetDrawing">
      <xdr:col>76</xdr:col>
      <xdr:colOff>114300</xdr:colOff>
      <xdr:row>82</xdr:row>
      <xdr:rowOff>124460</xdr:rowOff>
    </xdr:to>
    <xdr:cxnSp macro="">
      <xdr:nvCxnSpPr>
        <xdr:cNvPr id="771" name="直線コネクタ 770"/>
        <xdr:cNvCxnSpPr/>
      </xdr:nvCxnSpPr>
      <xdr:spPr>
        <a:xfrm>
          <a:off x="13703300" y="141566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19050</xdr:rowOff>
    </xdr:from>
    <xdr:to xmlns:xdr="http://schemas.openxmlformats.org/drawingml/2006/spreadsheetDrawing">
      <xdr:col>67</xdr:col>
      <xdr:colOff>101600</xdr:colOff>
      <xdr:row>82</xdr:row>
      <xdr:rowOff>120650</xdr:rowOff>
    </xdr:to>
    <xdr:sp macro="" textlink="">
      <xdr:nvSpPr>
        <xdr:cNvPr id="772" name="楕円 771"/>
        <xdr:cNvSpPr/>
      </xdr:nvSpPr>
      <xdr:spPr>
        <a:xfrm>
          <a:off x="12763500" y="140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69850</xdr:rowOff>
    </xdr:from>
    <xdr:to xmlns:xdr="http://schemas.openxmlformats.org/drawingml/2006/spreadsheetDrawing">
      <xdr:col>71</xdr:col>
      <xdr:colOff>177800</xdr:colOff>
      <xdr:row>82</xdr:row>
      <xdr:rowOff>97790</xdr:rowOff>
    </xdr:to>
    <xdr:cxnSp macro="">
      <xdr:nvCxnSpPr>
        <xdr:cNvPr id="773" name="直線コネクタ 772"/>
        <xdr:cNvCxnSpPr/>
      </xdr:nvCxnSpPr>
      <xdr:spPr>
        <a:xfrm>
          <a:off x="12814300" y="141287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115570</xdr:rowOff>
    </xdr:from>
    <xdr:ext cx="405130" cy="259080"/>
    <xdr:sp macro="" textlink="">
      <xdr:nvSpPr>
        <xdr:cNvPr id="774" name="n_1aveValue【消防施設】&#10;有形固定資産減価償却率"/>
        <xdr:cNvSpPr txBox="1"/>
      </xdr:nvSpPr>
      <xdr:spPr>
        <a:xfrm>
          <a:off x="15266035" y="13831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128270</xdr:rowOff>
    </xdr:from>
    <xdr:ext cx="402590" cy="259080"/>
    <xdr:sp macro="" textlink="">
      <xdr:nvSpPr>
        <xdr:cNvPr id="775" name="n_2aveValue【消防施設】&#10;有形固定資産減価償却率"/>
        <xdr:cNvSpPr txBox="1"/>
      </xdr:nvSpPr>
      <xdr:spPr>
        <a:xfrm>
          <a:off x="14389735" y="13844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142240</xdr:rowOff>
    </xdr:from>
    <xdr:ext cx="402590" cy="259080"/>
    <xdr:sp macro="" textlink="">
      <xdr:nvSpPr>
        <xdr:cNvPr id="776" name="n_3aveValue【消防施設】&#10;有形固定資産減価償却率"/>
        <xdr:cNvSpPr txBox="1"/>
      </xdr:nvSpPr>
      <xdr:spPr>
        <a:xfrm>
          <a:off x="13500735" y="138582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5080</xdr:rowOff>
    </xdr:from>
    <xdr:ext cx="402590" cy="259080"/>
    <xdr:sp macro="" textlink="">
      <xdr:nvSpPr>
        <xdr:cNvPr id="777" name="n_4aveValue【消防施設】&#10;有形固定資産減価償却率"/>
        <xdr:cNvSpPr txBox="1"/>
      </xdr:nvSpPr>
      <xdr:spPr>
        <a:xfrm>
          <a:off x="12611735" y="137210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21590</xdr:rowOff>
    </xdr:from>
    <xdr:ext cx="405130" cy="259080"/>
    <xdr:sp macro="" textlink="">
      <xdr:nvSpPr>
        <xdr:cNvPr id="778" name="n_1mainValue【消防施設】&#10;有形固定資産減価償却率"/>
        <xdr:cNvSpPr txBox="1"/>
      </xdr:nvSpPr>
      <xdr:spPr>
        <a:xfrm>
          <a:off x="15266035" y="14251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166370</xdr:rowOff>
    </xdr:from>
    <xdr:ext cx="402590" cy="256540"/>
    <xdr:sp macro="" textlink="">
      <xdr:nvSpPr>
        <xdr:cNvPr id="779" name="n_2mainValue【消防施設】&#10;有形固定資産減価償却率"/>
        <xdr:cNvSpPr txBox="1"/>
      </xdr:nvSpPr>
      <xdr:spPr>
        <a:xfrm>
          <a:off x="14389735" y="14225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139700</xdr:rowOff>
    </xdr:from>
    <xdr:ext cx="402590" cy="259080"/>
    <xdr:sp macro="" textlink="">
      <xdr:nvSpPr>
        <xdr:cNvPr id="780" name="n_3mainValue【消防施設】&#10;有形固定資産減価償却率"/>
        <xdr:cNvSpPr txBox="1"/>
      </xdr:nvSpPr>
      <xdr:spPr>
        <a:xfrm>
          <a:off x="13500735" y="14198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111760</xdr:rowOff>
    </xdr:from>
    <xdr:ext cx="402590" cy="256540"/>
    <xdr:sp macro="" textlink="">
      <xdr:nvSpPr>
        <xdr:cNvPr id="781" name="n_4mainValue【消防施設】&#10;有形固定資産減価償却率"/>
        <xdr:cNvSpPr txBox="1"/>
      </xdr:nvSpPr>
      <xdr:spPr>
        <a:xfrm>
          <a:off x="12611735" y="141706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790" name="テキスト ボックス 789"/>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1" name="直線コネクタ 7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92" name="直線コネクタ 79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793" name="テキスト ボックス 792"/>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94" name="直線コネクタ 79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105410</xdr:rowOff>
    </xdr:from>
    <xdr:ext cx="593090" cy="259080"/>
    <xdr:sp macro="" textlink="">
      <xdr:nvSpPr>
        <xdr:cNvPr id="795" name="テキスト ボックス 794"/>
        <xdr:cNvSpPr txBox="1"/>
      </xdr:nvSpPr>
      <xdr:spPr>
        <a:xfrm>
          <a:off x="17692370" y="1433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96" name="直線コネクタ 79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67310</xdr:rowOff>
    </xdr:from>
    <xdr:ext cx="593090" cy="259080"/>
    <xdr:sp macro="" textlink="">
      <xdr:nvSpPr>
        <xdr:cNvPr id="797" name="テキスト ボックス 796"/>
        <xdr:cNvSpPr txBox="1"/>
      </xdr:nvSpPr>
      <xdr:spPr>
        <a:xfrm>
          <a:off x="17692370" y="1395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98" name="直線コネクタ 79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29210</xdr:rowOff>
    </xdr:from>
    <xdr:ext cx="593090" cy="256540"/>
    <xdr:sp macro="" textlink="">
      <xdr:nvSpPr>
        <xdr:cNvPr id="799" name="テキスト ボックス 798"/>
        <xdr:cNvSpPr txBox="1"/>
      </xdr:nvSpPr>
      <xdr:spPr>
        <a:xfrm>
          <a:off x="17692370" y="1357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800" name="直線コネクタ 79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162560</xdr:rowOff>
    </xdr:from>
    <xdr:ext cx="593090" cy="259080"/>
    <xdr:sp macro="" textlink="">
      <xdr:nvSpPr>
        <xdr:cNvPr id="801" name="テキスト ボックス 800"/>
        <xdr:cNvSpPr txBox="1"/>
      </xdr:nvSpPr>
      <xdr:spPr>
        <a:xfrm>
          <a:off x="17692370" y="1319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2" name="直線コネクタ 8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124460</xdr:rowOff>
    </xdr:from>
    <xdr:ext cx="593090" cy="259080"/>
    <xdr:sp macro="" textlink="">
      <xdr:nvSpPr>
        <xdr:cNvPr id="803" name="テキスト ボックス 802"/>
        <xdr:cNvSpPr txBox="1"/>
      </xdr:nvSpPr>
      <xdr:spPr>
        <a:xfrm>
          <a:off x="17692370" y="1281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70485</xdr:rowOff>
    </xdr:from>
    <xdr:to xmlns:xdr="http://schemas.openxmlformats.org/drawingml/2006/spreadsheetDrawing">
      <xdr:col>116</xdr:col>
      <xdr:colOff>62865</xdr:colOff>
      <xdr:row>86</xdr:row>
      <xdr:rowOff>114300</xdr:rowOff>
    </xdr:to>
    <xdr:cxnSp macro="">
      <xdr:nvCxnSpPr>
        <xdr:cNvPr id="805" name="直線コネクタ 804"/>
        <xdr:cNvCxnSpPr/>
      </xdr:nvCxnSpPr>
      <xdr:spPr>
        <a:xfrm flipV="1">
          <a:off x="22160865" y="1344358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161290</xdr:rowOff>
    </xdr:from>
    <xdr:ext cx="469900" cy="259080"/>
    <xdr:sp macro="" textlink="">
      <xdr:nvSpPr>
        <xdr:cNvPr id="806"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114300</xdr:rowOff>
    </xdr:from>
    <xdr:to xmlns:xdr="http://schemas.openxmlformats.org/drawingml/2006/spreadsheetDrawing">
      <xdr:col>116</xdr:col>
      <xdr:colOff>152400</xdr:colOff>
      <xdr:row>86</xdr:row>
      <xdr:rowOff>114300</xdr:rowOff>
    </xdr:to>
    <xdr:cxnSp macro="">
      <xdr:nvCxnSpPr>
        <xdr:cNvPr id="807" name="直線コネクタ 806"/>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17780</xdr:rowOff>
    </xdr:from>
    <xdr:ext cx="598805" cy="256540"/>
    <xdr:sp macro="" textlink="">
      <xdr:nvSpPr>
        <xdr:cNvPr id="808" name="【消防施設】&#10;一人当たり面積最大値テキスト"/>
        <xdr:cNvSpPr txBox="1"/>
      </xdr:nvSpPr>
      <xdr:spPr>
        <a:xfrm>
          <a:off x="22199600" y="132194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70485</xdr:rowOff>
    </xdr:from>
    <xdr:to xmlns:xdr="http://schemas.openxmlformats.org/drawingml/2006/spreadsheetDrawing">
      <xdr:col>116</xdr:col>
      <xdr:colOff>152400</xdr:colOff>
      <xdr:row>78</xdr:row>
      <xdr:rowOff>70485</xdr:rowOff>
    </xdr:to>
    <xdr:cxnSp macro="">
      <xdr:nvCxnSpPr>
        <xdr:cNvPr id="809" name="直線コネクタ 808"/>
        <xdr:cNvCxnSpPr/>
      </xdr:nvCxnSpPr>
      <xdr:spPr>
        <a:xfrm>
          <a:off x="22072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78740</xdr:rowOff>
    </xdr:from>
    <xdr:ext cx="469900" cy="259080"/>
    <xdr:sp macro="" textlink="">
      <xdr:nvSpPr>
        <xdr:cNvPr id="810"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55880</xdr:rowOff>
    </xdr:from>
    <xdr:to xmlns:xdr="http://schemas.openxmlformats.org/drawingml/2006/spreadsheetDrawing">
      <xdr:col>116</xdr:col>
      <xdr:colOff>114300</xdr:colOff>
      <xdr:row>86</xdr:row>
      <xdr:rowOff>157480</xdr:rowOff>
    </xdr:to>
    <xdr:sp macro="" textlink="">
      <xdr:nvSpPr>
        <xdr:cNvPr id="811" name="フローチャート: 判断 810"/>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55880</xdr:rowOff>
    </xdr:from>
    <xdr:to xmlns:xdr="http://schemas.openxmlformats.org/drawingml/2006/spreadsheetDrawing">
      <xdr:col>112</xdr:col>
      <xdr:colOff>38100</xdr:colOff>
      <xdr:row>86</xdr:row>
      <xdr:rowOff>157480</xdr:rowOff>
    </xdr:to>
    <xdr:sp macro="" textlink="">
      <xdr:nvSpPr>
        <xdr:cNvPr id="812" name="フローチャート: 判断 811"/>
        <xdr:cNvSpPr/>
      </xdr:nvSpPr>
      <xdr:spPr>
        <a:xfrm>
          <a:off x="212725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813" name="フローチャート: 判断 812"/>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814" name="フローチャート: 判断 813"/>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815" name="フローチャート: 判断 814"/>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6" name="テキスト ボックス 8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7" name="テキスト ボックス 8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8" name="テキスト ボックス 8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9" name="テキスト ボックス 8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0" name="テキスト ボックス 8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63500</xdr:rowOff>
    </xdr:from>
    <xdr:to xmlns:xdr="http://schemas.openxmlformats.org/drawingml/2006/spreadsheetDrawing">
      <xdr:col>116</xdr:col>
      <xdr:colOff>114300</xdr:colOff>
      <xdr:row>86</xdr:row>
      <xdr:rowOff>164465</xdr:rowOff>
    </xdr:to>
    <xdr:sp macro="" textlink="">
      <xdr:nvSpPr>
        <xdr:cNvPr id="821" name="楕円 820"/>
        <xdr:cNvSpPr/>
      </xdr:nvSpPr>
      <xdr:spPr>
        <a:xfrm>
          <a:off x="221107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34290</xdr:rowOff>
    </xdr:from>
    <xdr:ext cx="469900" cy="259080"/>
    <xdr:sp macro="" textlink="">
      <xdr:nvSpPr>
        <xdr:cNvPr id="822"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164465</xdr:rowOff>
    </xdr:to>
    <xdr:sp macro="" textlink="">
      <xdr:nvSpPr>
        <xdr:cNvPr id="823" name="楕円 822"/>
        <xdr:cNvSpPr/>
      </xdr:nvSpPr>
      <xdr:spPr>
        <a:xfrm>
          <a:off x="21272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113665</xdr:rowOff>
    </xdr:from>
    <xdr:to xmlns:xdr="http://schemas.openxmlformats.org/drawingml/2006/spreadsheetDrawing">
      <xdr:col>116</xdr:col>
      <xdr:colOff>63500</xdr:colOff>
      <xdr:row>86</xdr:row>
      <xdr:rowOff>113665</xdr:rowOff>
    </xdr:to>
    <xdr:cxnSp macro="">
      <xdr:nvCxnSpPr>
        <xdr:cNvPr id="824" name="直線コネクタ 823"/>
        <xdr:cNvCxnSpPr/>
      </xdr:nvCxnSpPr>
      <xdr:spPr>
        <a:xfrm flipV="1">
          <a:off x="21323300" y="14858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825" name="楕円 824"/>
        <xdr:cNvSpPr/>
      </xdr:nvSpPr>
      <xdr:spPr>
        <a:xfrm>
          <a:off x="20383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113665</xdr:rowOff>
    </xdr:from>
    <xdr:to xmlns:xdr="http://schemas.openxmlformats.org/drawingml/2006/spreadsheetDrawing">
      <xdr:col>111</xdr:col>
      <xdr:colOff>177800</xdr:colOff>
      <xdr:row>86</xdr:row>
      <xdr:rowOff>113665</xdr:rowOff>
    </xdr:to>
    <xdr:cxnSp macro="">
      <xdr:nvCxnSpPr>
        <xdr:cNvPr id="826" name="直線コネクタ 825"/>
        <xdr:cNvCxnSpPr/>
      </xdr:nvCxnSpPr>
      <xdr:spPr>
        <a:xfrm flipV="1">
          <a:off x="20434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827" name="楕円 826"/>
        <xdr:cNvSpPr/>
      </xdr:nvSpPr>
      <xdr:spPr>
        <a:xfrm>
          <a:off x="19494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113665</xdr:rowOff>
    </xdr:from>
    <xdr:to xmlns:xdr="http://schemas.openxmlformats.org/drawingml/2006/spreadsheetDrawing">
      <xdr:col>107</xdr:col>
      <xdr:colOff>50800</xdr:colOff>
      <xdr:row>86</xdr:row>
      <xdr:rowOff>113665</xdr:rowOff>
    </xdr:to>
    <xdr:cxnSp macro="">
      <xdr:nvCxnSpPr>
        <xdr:cNvPr id="828" name="直線コネクタ 827"/>
        <xdr:cNvCxnSpPr/>
      </xdr:nvCxnSpPr>
      <xdr:spPr>
        <a:xfrm flipV="1">
          <a:off x="19545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829" name="楕円 828"/>
        <xdr:cNvSpPr/>
      </xdr:nvSpPr>
      <xdr:spPr>
        <a:xfrm>
          <a:off x="18605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113665</xdr:rowOff>
    </xdr:from>
    <xdr:to xmlns:xdr="http://schemas.openxmlformats.org/drawingml/2006/spreadsheetDrawing">
      <xdr:col>102</xdr:col>
      <xdr:colOff>114300</xdr:colOff>
      <xdr:row>86</xdr:row>
      <xdr:rowOff>113665</xdr:rowOff>
    </xdr:to>
    <xdr:cxnSp macro="">
      <xdr:nvCxnSpPr>
        <xdr:cNvPr id="830" name="直線コネクタ 829"/>
        <xdr:cNvCxnSpPr/>
      </xdr:nvCxnSpPr>
      <xdr:spPr>
        <a:xfrm>
          <a:off x="18656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3175</xdr:rowOff>
    </xdr:from>
    <xdr:ext cx="469900" cy="259080"/>
    <xdr:sp macro="" textlink="">
      <xdr:nvSpPr>
        <xdr:cNvPr id="831" name="n_1aveValue【消防施設】&#10;一人当たり面積"/>
        <xdr:cNvSpPr txBox="1"/>
      </xdr:nvSpPr>
      <xdr:spPr>
        <a:xfrm>
          <a:off x="21075650" y="1457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155575</xdr:rowOff>
    </xdr:from>
    <xdr:ext cx="467360" cy="256540"/>
    <xdr:sp macro="" textlink="">
      <xdr:nvSpPr>
        <xdr:cNvPr id="832" name="n_2aveValue【消防施設】&#10;一人当たり面積"/>
        <xdr:cNvSpPr txBox="1"/>
      </xdr:nvSpPr>
      <xdr:spPr>
        <a:xfrm>
          <a:off x="20199350" y="14900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155575</xdr:rowOff>
    </xdr:from>
    <xdr:ext cx="467360" cy="256540"/>
    <xdr:sp macro="" textlink="">
      <xdr:nvSpPr>
        <xdr:cNvPr id="833" name="n_3aveValue【消防施設】&#10;一人当たり面積"/>
        <xdr:cNvSpPr txBox="1"/>
      </xdr:nvSpPr>
      <xdr:spPr>
        <a:xfrm>
          <a:off x="19310350" y="14900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155575</xdr:rowOff>
    </xdr:from>
    <xdr:ext cx="467360" cy="256540"/>
    <xdr:sp macro="" textlink="">
      <xdr:nvSpPr>
        <xdr:cNvPr id="834" name="n_4aveValue【消防施設】&#10;一人当たり面積"/>
        <xdr:cNvSpPr txBox="1"/>
      </xdr:nvSpPr>
      <xdr:spPr>
        <a:xfrm>
          <a:off x="18421350" y="14900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155575</xdr:rowOff>
    </xdr:from>
    <xdr:ext cx="469900" cy="256540"/>
    <xdr:sp macro="" textlink="">
      <xdr:nvSpPr>
        <xdr:cNvPr id="835" name="n_1mainValue【消防施設】&#10;一人当たり面積"/>
        <xdr:cNvSpPr txBox="1"/>
      </xdr:nvSpPr>
      <xdr:spPr>
        <a:xfrm>
          <a:off x="21075650" y="149002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9525</xdr:rowOff>
    </xdr:from>
    <xdr:ext cx="467360" cy="256540"/>
    <xdr:sp macro="" textlink="">
      <xdr:nvSpPr>
        <xdr:cNvPr id="836" name="n_2mainValue【消防施設】&#10;一人当たり面積"/>
        <xdr:cNvSpPr txBox="1"/>
      </xdr:nvSpPr>
      <xdr:spPr>
        <a:xfrm>
          <a:off x="20199350" y="14582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9525</xdr:rowOff>
    </xdr:from>
    <xdr:ext cx="467360" cy="256540"/>
    <xdr:sp macro="" textlink="">
      <xdr:nvSpPr>
        <xdr:cNvPr id="837" name="n_3mainValue【消防施設】&#10;一人当たり面積"/>
        <xdr:cNvSpPr txBox="1"/>
      </xdr:nvSpPr>
      <xdr:spPr>
        <a:xfrm>
          <a:off x="19310350" y="14582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9525</xdr:rowOff>
    </xdr:from>
    <xdr:ext cx="467360" cy="256540"/>
    <xdr:sp macro="" textlink="">
      <xdr:nvSpPr>
        <xdr:cNvPr id="838" name="n_4mainValue【消防施設】&#10;一人当たり面積"/>
        <xdr:cNvSpPr txBox="1"/>
      </xdr:nvSpPr>
      <xdr:spPr>
        <a:xfrm>
          <a:off x="18421350" y="14582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847" name="テキスト ボックス 846"/>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8" name="直線コネクタ 8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849" name="テキスト ボックス 848"/>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50" name="直線コネクタ 84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851" name="テキスト ボックス 850"/>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52" name="直線コネクタ 85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53" name="テキスト ボックス 85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54" name="直線コネクタ 85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855" name="テキスト ボックス 854"/>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56" name="直線コネクタ 85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57" name="テキスト ボックス 85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58" name="直線コネクタ 85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59" name="テキスト ボックス 85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60" name="直線コネクタ 85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861" name="テキスト ボックス 860"/>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2" name="直線コネクタ 8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2540</xdr:rowOff>
    </xdr:from>
    <xdr:to xmlns:xdr="http://schemas.openxmlformats.org/drawingml/2006/spreadsheetDrawing">
      <xdr:col>85</xdr:col>
      <xdr:colOff>126365</xdr:colOff>
      <xdr:row>109</xdr:row>
      <xdr:rowOff>35560</xdr:rowOff>
    </xdr:to>
    <xdr:cxnSp macro="">
      <xdr:nvCxnSpPr>
        <xdr:cNvPr id="864" name="直線コネクタ 863"/>
        <xdr:cNvCxnSpPr/>
      </xdr:nvCxnSpPr>
      <xdr:spPr>
        <a:xfrm flipV="1">
          <a:off x="16318865" y="1714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65"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66" name="直線コネクタ 865"/>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120650</xdr:rowOff>
    </xdr:from>
    <xdr:ext cx="340360" cy="256540"/>
    <xdr:sp macro="" textlink="">
      <xdr:nvSpPr>
        <xdr:cNvPr id="867" name="【庁舎】&#10;有形固定資産減価償却率最大値テキスト"/>
        <xdr:cNvSpPr txBox="1"/>
      </xdr:nvSpPr>
      <xdr:spPr>
        <a:xfrm>
          <a:off x="16357600" y="1692275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2540</xdr:rowOff>
    </xdr:from>
    <xdr:to xmlns:xdr="http://schemas.openxmlformats.org/drawingml/2006/spreadsheetDrawing">
      <xdr:col>86</xdr:col>
      <xdr:colOff>25400</xdr:colOff>
      <xdr:row>100</xdr:row>
      <xdr:rowOff>2540</xdr:rowOff>
    </xdr:to>
    <xdr:cxnSp macro="">
      <xdr:nvCxnSpPr>
        <xdr:cNvPr id="868" name="直線コネクタ 867"/>
        <xdr:cNvCxnSpPr/>
      </xdr:nvCxnSpPr>
      <xdr:spPr>
        <a:xfrm>
          <a:off x="16230600" y="1714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36830</xdr:rowOff>
    </xdr:from>
    <xdr:ext cx="405130" cy="259080"/>
    <xdr:sp macro="" textlink="">
      <xdr:nvSpPr>
        <xdr:cNvPr id="869" name="【庁舎】&#10;有形固定資産減価償却率平均値テキスト"/>
        <xdr:cNvSpPr txBox="1"/>
      </xdr:nvSpPr>
      <xdr:spPr>
        <a:xfrm>
          <a:off x="16357600" y="17696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40640</xdr:rowOff>
    </xdr:from>
    <xdr:to xmlns:xdr="http://schemas.openxmlformats.org/drawingml/2006/spreadsheetDrawing">
      <xdr:col>81</xdr:col>
      <xdr:colOff>101600</xdr:colOff>
      <xdr:row>104</xdr:row>
      <xdr:rowOff>141605</xdr:rowOff>
    </xdr:to>
    <xdr:sp macro="" textlink="">
      <xdr:nvSpPr>
        <xdr:cNvPr id="871" name="フローチャート: 判断 870"/>
        <xdr:cNvSpPr/>
      </xdr:nvSpPr>
      <xdr:spPr>
        <a:xfrm>
          <a:off x="154305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872" name="フローチャート: 判断 871"/>
        <xdr:cNvSpPr/>
      </xdr:nvSpPr>
      <xdr:spPr>
        <a:xfrm>
          <a:off x="14541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90805</xdr:rowOff>
    </xdr:from>
    <xdr:to xmlns:xdr="http://schemas.openxmlformats.org/drawingml/2006/spreadsheetDrawing">
      <xdr:col>72</xdr:col>
      <xdr:colOff>38100</xdr:colOff>
      <xdr:row>105</xdr:row>
      <xdr:rowOff>20955</xdr:rowOff>
    </xdr:to>
    <xdr:sp macro="" textlink="">
      <xdr:nvSpPr>
        <xdr:cNvPr id="873" name="フローチャート: 判断 872"/>
        <xdr:cNvSpPr/>
      </xdr:nvSpPr>
      <xdr:spPr>
        <a:xfrm>
          <a:off x="13652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109220</xdr:rowOff>
    </xdr:from>
    <xdr:to xmlns:xdr="http://schemas.openxmlformats.org/drawingml/2006/spreadsheetDrawing">
      <xdr:col>67</xdr:col>
      <xdr:colOff>101600</xdr:colOff>
      <xdr:row>105</xdr:row>
      <xdr:rowOff>38735</xdr:rowOff>
    </xdr:to>
    <xdr:sp macro="" textlink="">
      <xdr:nvSpPr>
        <xdr:cNvPr id="874" name="フローチャート: 判断 873"/>
        <xdr:cNvSpPr/>
      </xdr:nvSpPr>
      <xdr:spPr>
        <a:xfrm>
          <a:off x="12763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5" name="テキスト ボックス 8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6" name="テキスト ボックス 8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7" name="テキスト ボックス 8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8" name="テキスト ボックス 8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9" name="テキスト ボックス 8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13970</xdr:rowOff>
    </xdr:from>
    <xdr:to xmlns:xdr="http://schemas.openxmlformats.org/drawingml/2006/spreadsheetDrawing">
      <xdr:col>85</xdr:col>
      <xdr:colOff>177800</xdr:colOff>
      <xdr:row>108</xdr:row>
      <xdr:rowOff>115570</xdr:rowOff>
    </xdr:to>
    <xdr:sp macro="" textlink="">
      <xdr:nvSpPr>
        <xdr:cNvPr id="880" name="楕円 879"/>
        <xdr:cNvSpPr/>
      </xdr:nvSpPr>
      <xdr:spPr>
        <a:xfrm>
          <a:off x="16268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163830</xdr:rowOff>
    </xdr:from>
    <xdr:ext cx="405130" cy="259080"/>
    <xdr:sp macro="" textlink="">
      <xdr:nvSpPr>
        <xdr:cNvPr id="881" name="【庁舎】&#10;有形固定資産減価償却率該当値テキスト"/>
        <xdr:cNvSpPr txBox="1"/>
      </xdr:nvSpPr>
      <xdr:spPr>
        <a:xfrm>
          <a:off x="16357600" y="18508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170815</xdr:rowOff>
    </xdr:from>
    <xdr:to xmlns:xdr="http://schemas.openxmlformats.org/drawingml/2006/spreadsheetDrawing">
      <xdr:col>81</xdr:col>
      <xdr:colOff>101600</xdr:colOff>
      <xdr:row>108</xdr:row>
      <xdr:rowOff>100965</xdr:rowOff>
    </xdr:to>
    <xdr:sp macro="" textlink="">
      <xdr:nvSpPr>
        <xdr:cNvPr id="882" name="楕円 881"/>
        <xdr:cNvSpPr/>
      </xdr:nvSpPr>
      <xdr:spPr>
        <a:xfrm>
          <a:off x="15430500" y="185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50165</xdr:rowOff>
    </xdr:from>
    <xdr:to xmlns:xdr="http://schemas.openxmlformats.org/drawingml/2006/spreadsheetDrawing">
      <xdr:col>85</xdr:col>
      <xdr:colOff>127000</xdr:colOff>
      <xdr:row>108</xdr:row>
      <xdr:rowOff>64770</xdr:rowOff>
    </xdr:to>
    <xdr:cxnSp macro="">
      <xdr:nvCxnSpPr>
        <xdr:cNvPr id="883" name="直線コネクタ 882"/>
        <xdr:cNvCxnSpPr/>
      </xdr:nvCxnSpPr>
      <xdr:spPr>
        <a:xfrm>
          <a:off x="15481300" y="1856676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154940</xdr:rowOff>
    </xdr:from>
    <xdr:to xmlns:xdr="http://schemas.openxmlformats.org/drawingml/2006/spreadsheetDrawing">
      <xdr:col>76</xdr:col>
      <xdr:colOff>165100</xdr:colOff>
      <xdr:row>108</xdr:row>
      <xdr:rowOff>84455</xdr:rowOff>
    </xdr:to>
    <xdr:sp macro="" textlink="">
      <xdr:nvSpPr>
        <xdr:cNvPr id="884" name="楕円 883"/>
        <xdr:cNvSpPr/>
      </xdr:nvSpPr>
      <xdr:spPr>
        <a:xfrm>
          <a:off x="14541500" y="1850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33655</xdr:rowOff>
    </xdr:from>
    <xdr:to xmlns:xdr="http://schemas.openxmlformats.org/drawingml/2006/spreadsheetDrawing">
      <xdr:col>81</xdr:col>
      <xdr:colOff>50800</xdr:colOff>
      <xdr:row>108</xdr:row>
      <xdr:rowOff>50165</xdr:rowOff>
    </xdr:to>
    <xdr:cxnSp macro="">
      <xdr:nvCxnSpPr>
        <xdr:cNvPr id="885" name="直線コネクタ 884"/>
        <xdr:cNvCxnSpPr/>
      </xdr:nvCxnSpPr>
      <xdr:spPr>
        <a:xfrm>
          <a:off x="14592300" y="185502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137795</xdr:rowOff>
    </xdr:from>
    <xdr:to xmlns:xdr="http://schemas.openxmlformats.org/drawingml/2006/spreadsheetDrawing">
      <xdr:col>72</xdr:col>
      <xdr:colOff>38100</xdr:colOff>
      <xdr:row>108</xdr:row>
      <xdr:rowOff>67945</xdr:rowOff>
    </xdr:to>
    <xdr:sp macro="" textlink="">
      <xdr:nvSpPr>
        <xdr:cNvPr id="886" name="楕円 885"/>
        <xdr:cNvSpPr/>
      </xdr:nvSpPr>
      <xdr:spPr>
        <a:xfrm>
          <a:off x="13652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108</xdr:row>
      <xdr:rowOff>17780</xdr:rowOff>
    </xdr:from>
    <xdr:to xmlns:xdr="http://schemas.openxmlformats.org/drawingml/2006/spreadsheetDrawing">
      <xdr:col>76</xdr:col>
      <xdr:colOff>114300</xdr:colOff>
      <xdr:row>108</xdr:row>
      <xdr:rowOff>33655</xdr:rowOff>
    </xdr:to>
    <xdr:cxnSp macro="">
      <xdr:nvCxnSpPr>
        <xdr:cNvPr id="887" name="直線コネクタ 886"/>
        <xdr:cNvCxnSpPr/>
      </xdr:nvCxnSpPr>
      <xdr:spPr>
        <a:xfrm>
          <a:off x="13703300" y="185343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105410</xdr:rowOff>
    </xdr:from>
    <xdr:to xmlns:xdr="http://schemas.openxmlformats.org/drawingml/2006/spreadsheetDrawing">
      <xdr:col>67</xdr:col>
      <xdr:colOff>101600</xdr:colOff>
      <xdr:row>108</xdr:row>
      <xdr:rowOff>35560</xdr:rowOff>
    </xdr:to>
    <xdr:sp macro="" textlink="">
      <xdr:nvSpPr>
        <xdr:cNvPr id="888" name="楕円 887"/>
        <xdr:cNvSpPr/>
      </xdr:nvSpPr>
      <xdr:spPr>
        <a:xfrm>
          <a:off x="12763500" y="18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156210</xdr:rowOff>
    </xdr:from>
    <xdr:to xmlns:xdr="http://schemas.openxmlformats.org/drawingml/2006/spreadsheetDrawing">
      <xdr:col>71</xdr:col>
      <xdr:colOff>177800</xdr:colOff>
      <xdr:row>108</xdr:row>
      <xdr:rowOff>17780</xdr:rowOff>
    </xdr:to>
    <xdr:cxnSp macro="">
      <xdr:nvCxnSpPr>
        <xdr:cNvPr id="889" name="直線コネクタ 888"/>
        <xdr:cNvCxnSpPr/>
      </xdr:nvCxnSpPr>
      <xdr:spPr>
        <a:xfrm>
          <a:off x="12814300" y="185013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158115</xdr:rowOff>
    </xdr:from>
    <xdr:ext cx="405130" cy="256540"/>
    <xdr:sp macro="" textlink="">
      <xdr:nvSpPr>
        <xdr:cNvPr id="890" name="n_1aveValue【庁舎】&#10;有形固定資産減価償却率"/>
        <xdr:cNvSpPr txBox="1"/>
      </xdr:nvSpPr>
      <xdr:spPr>
        <a:xfrm>
          <a:off x="15266035" y="176460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166370</xdr:rowOff>
    </xdr:from>
    <xdr:ext cx="402590" cy="256540"/>
    <xdr:sp macro="" textlink="">
      <xdr:nvSpPr>
        <xdr:cNvPr id="891" name="n_2aveValue【庁舎】&#10;有形固定資産減価償却率"/>
        <xdr:cNvSpPr txBox="1"/>
      </xdr:nvSpPr>
      <xdr:spPr>
        <a:xfrm>
          <a:off x="14389735" y="17654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37465</xdr:rowOff>
    </xdr:from>
    <xdr:ext cx="402590" cy="259080"/>
    <xdr:sp macro="" textlink="">
      <xdr:nvSpPr>
        <xdr:cNvPr id="892" name="n_3aveValue【庁舎】&#10;有形固定資産減価償却率"/>
        <xdr:cNvSpPr txBox="1"/>
      </xdr:nvSpPr>
      <xdr:spPr>
        <a:xfrm>
          <a:off x="13500735" y="176968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55245</xdr:rowOff>
    </xdr:from>
    <xdr:ext cx="402590" cy="256540"/>
    <xdr:sp macro="" textlink="">
      <xdr:nvSpPr>
        <xdr:cNvPr id="893" name="n_4aveValue【庁舎】&#10;有形固定資産減価償却率"/>
        <xdr:cNvSpPr txBox="1"/>
      </xdr:nvSpPr>
      <xdr:spPr>
        <a:xfrm>
          <a:off x="12611735" y="177145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92075</xdr:rowOff>
    </xdr:from>
    <xdr:ext cx="405130" cy="259080"/>
    <xdr:sp macro="" textlink="">
      <xdr:nvSpPr>
        <xdr:cNvPr id="894" name="n_1mainValue【庁舎】&#10;有形固定資産減価償却率"/>
        <xdr:cNvSpPr txBox="1"/>
      </xdr:nvSpPr>
      <xdr:spPr>
        <a:xfrm>
          <a:off x="15266035" y="18608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75565</xdr:rowOff>
    </xdr:from>
    <xdr:ext cx="402590" cy="256540"/>
    <xdr:sp macro="" textlink="">
      <xdr:nvSpPr>
        <xdr:cNvPr id="895" name="n_2mainValue【庁舎】&#10;有形固定資産減価償却率"/>
        <xdr:cNvSpPr txBox="1"/>
      </xdr:nvSpPr>
      <xdr:spPr>
        <a:xfrm>
          <a:off x="14389735" y="185921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59055</xdr:rowOff>
    </xdr:from>
    <xdr:ext cx="402590" cy="259080"/>
    <xdr:sp macro="" textlink="">
      <xdr:nvSpPr>
        <xdr:cNvPr id="896" name="n_3mainValue【庁舎】&#10;有形固定資産減価償却率"/>
        <xdr:cNvSpPr txBox="1"/>
      </xdr:nvSpPr>
      <xdr:spPr>
        <a:xfrm>
          <a:off x="13500735" y="185756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26670</xdr:rowOff>
    </xdr:from>
    <xdr:ext cx="402590" cy="259080"/>
    <xdr:sp macro="" textlink="">
      <xdr:nvSpPr>
        <xdr:cNvPr id="897" name="n_4mainValue【庁舎】&#10;有形固定資産減価償却率"/>
        <xdr:cNvSpPr txBox="1"/>
      </xdr:nvSpPr>
      <xdr:spPr>
        <a:xfrm>
          <a:off x="12611735" y="18543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906" name="テキスト ボックス 905"/>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7" name="直線コネクタ 9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8" name="直線コネクタ 90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909" name="テキスト ボックス 908"/>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10" name="直線コネクタ 90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911" name="テキスト ボックス 910"/>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12" name="直線コネクタ 91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913" name="テキスト ボックス 912"/>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14" name="直線コネクタ 91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915" name="テキスト ボックス 914"/>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16" name="直線コネクタ 91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917" name="テキスト ボックス 916"/>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8" name="直線コネクタ 91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919" name="テキスト ボックス 918"/>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20" name="直線コネクタ 9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921" name="テキスト ボックス 920"/>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45085</xdr:rowOff>
    </xdr:from>
    <xdr:to xmlns:xdr="http://schemas.openxmlformats.org/drawingml/2006/spreadsheetDrawing">
      <xdr:col>116</xdr:col>
      <xdr:colOff>62865</xdr:colOff>
      <xdr:row>108</xdr:row>
      <xdr:rowOff>78105</xdr:rowOff>
    </xdr:to>
    <xdr:cxnSp macro="">
      <xdr:nvCxnSpPr>
        <xdr:cNvPr id="923" name="直線コネクタ 922"/>
        <xdr:cNvCxnSpPr/>
      </xdr:nvCxnSpPr>
      <xdr:spPr>
        <a:xfrm flipV="1">
          <a:off x="22160865" y="170186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81915</xdr:rowOff>
    </xdr:from>
    <xdr:ext cx="469900" cy="259080"/>
    <xdr:sp macro="" textlink="">
      <xdr:nvSpPr>
        <xdr:cNvPr id="924" name="【庁舎】&#10;一人当たり面積最小値テキスト"/>
        <xdr:cNvSpPr txBox="1"/>
      </xdr:nvSpPr>
      <xdr:spPr>
        <a:xfrm>
          <a:off x="2219960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78105</xdr:rowOff>
    </xdr:from>
    <xdr:to xmlns:xdr="http://schemas.openxmlformats.org/drawingml/2006/spreadsheetDrawing">
      <xdr:col>116</xdr:col>
      <xdr:colOff>152400</xdr:colOff>
      <xdr:row>108</xdr:row>
      <xdr:rowOff>78105</xdr:rowOff>
    </xdr:to>
    <xdr:cxnSp macro="">
      <xdr:nvCxnSpPr>
        <xdr:cNvPr id="925" name="直線コネクタ 924"/>
        <xdr:cNvCxnSpPr/>
      </xdr:nvCxnSpPr>
      <xdr:spPr>
        <a:xfrm>
          <a:off x="22072600" y="185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163195</xdr:rowOff>
    </xdr:from>
    <xdr:ext cx="469900" cy="259080"/>
    <xdr:sp macro="" textlink="">
      <xdr:nvSpPr>
        <xdr:cNvPr id="926" name="【庁舎】&#10;一人当たり面積最大値テキスト"/>
        <xdr:cNvSpPr txBox="1"/>
      </xdr:nvSpPr>
      <xdr:spPr>
        <a:xfrm>
          <a:off x="22199600" y="16793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45085</xdr:rowOff>
    </xdr:from>
    <xdr:to xmlns:xdr="http://schemas.openxmlformats.org/drawingml/2006/spreadsheetDrawing">
      <xdr:col>116</xdr:col>
      <xdr:colOff>152400</xdr:colOff>
      <xdr:row>99</xdr:row>
      <xdr:rowOff>45085</xdr:rowOff>
    </xdr:to>
    <xdr:cxnSp macro="">
      <xdr:nvCxnSpPr>
        <xdr:cNvPr id="927" name="直線コネクタ 926"/>
        <xdr:cNvCxnSpPr/>
      </xdr:nvCxnSpPr>
      <xdr:spPr>
        <a:xfrm>
          <a:off x="22072600" y="1701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74930</xdr:rowOff>
    </xdr:from>
    <xdr:ext cx="469900" cy="256540"/>
    <xdr:sp macro="" textlink="">
      <xdr:nvSpPr>
        <xdr:cNvPr id="928" name="【庁舎】&#10;一人当たり面積平均値テキスト"/>
        <xdr:cNvSpPr txBox="1"/>
      </xdr:nvSpPr>
      <xdr:spPr>
        <a:xfrm>
          <a:off x="22199600" y="179057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52070</xdr:rowOff>
    </xdr:from>
    <xdr:to xmlns:xdr="http://schemas.openxmlformats.org/drawingml/2006/spreadsheetDrawing">
      <xdr:col>116</xdr:col>
      <xdr:colOff>114300</xdr:colOff>
      <xdr:row>105</xdr:row>
      <xdr:rowOff>153035</xdr:rowOff>
    </xdr:to>
    <xdr:sp macro="" textlink="">
      <xdr:nvSpPr>
        <xdr:cNvPr id="929" name="フローチャート: 判断 928"/>
        <xdr:cNvSpPr/>
      </xdr:nvSpPr>
      <xdr:spPr>
        <a:xfrm>
          <a:off x="22110700" y="1805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61595</xdr:rowOff>
    </xdr:from>
    <xdr:to xmlns:xdr="http://schemas.openxmlformats.org/drawingml/2006/spreadsheetDrawing">
      <xdr:col>112</xdr:col>
      <xdr:colOff>38100</xdr:colOff>
      <xdr:row>105</xdr:row>
      <xdr:rowOff>163195</xdr:rowOff>
    </xdr:to>
    <xdr:sp macro="" textlink="">
      <xdr:nvSpPr>
        <xdr:cNvPr id="930" name="フローチャート: 判断 929"/>
        <xdr:cNvSpPr/>
      </xdr:nvSpPr>
      <xdr:spPr>
        <a:xfrm>
          <a:off x="212725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53340</xdr:rowOff>
    </xdr:from>
    <xdr:to xmlns:xdr="http://schemas.openxmlformats.org/drawingml/2006/spreadsheetDrawing">
      <xdr:col>107</xdr:col>
      <xdr:colOff>101600</xdr:colOff>
      <xdr:row>105</xdr:row>
      <xdr:rowOff>154940</xdr:rowOff>
    </xdr:to>
    <xdr:sp macro="" textlink="">
      <xdr:nvSpPr>
        <xdr:cNvPr id="931" name="フローチャート: 判断 930"/>
        <xdr:cNvSpPr/>
      </xdr:nvSpPr>
      <xdr:spPr>
        <a:xfrm>
          <a:off x="20383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80645</xdr:rowOff>
    </xdr:from>
    <xdr:to xmlns:xdr="http://schemas.openxmlformats.org/drawingml/2006/spreadsheetDrawing">
      <xdr:col>102</xdr:col>
      <xdr:colOff>165100</xdr:colOff>
      <xdr:row>106</xdr:row>
      <xdr:rowOff>10795</xdr:rowOff>
    </xdr:to>
    <xdr:sp macro="" textlink="">
      <xdr:nvSpPr>
        <xdr:cNvPr id="932" name="フローチャート: 判断 931"/>
        <xdr:cNvSpPr/>
      </xdr:nvSpPr>
      <xdr:spPr>
        <a:xfrm>
          <a:off x="19494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90805</xdr:rowOff>
    </xdr:from>
    <xdr:to xmlns:xdr="http://schemas.openxmlformats.org/drawingml/2006/spreadsheetDrawing">
      <xdr:col>98</xdr:col>
      <xdr:colOff>38100</xdr:colOff>
      <xdr:row>106</xdr:row>
      <xdr:rowOff>20955</xdr:rowOff>
    </xdr:to>
    <xdr:sp macro="" textlink="">
      <xdr:nvSpPr>
        <xdr:cNvPr id="933" name="フローチャート: 判断 932"/>
        <xdr:cNvSpPr/>
      </xdr:nvSpPr>
      <xdr:spPr>
        <a:xfrm>
          <a:off x="18605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4" name="テキスト ボックス 9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5" name="テキスト ボックス 9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6" name="テキスト ボックス 9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7" name="テキスト ボックス 9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8" name="テキスト ボックス 9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132080</xdr:rowOff>
    </xdr:from>
    <xdr:to xmlns:xdr="http://schemas.openxmlformats.org/drawingml/2006/spreadsheetDrawing">
      <xdr:col>116</xdr:col>
      <xdr:colOff>114300</xdr:colOff>
      <xdr:row>106</xdr:row>
      <xdr:rowOff>61595</xdr:rowOff>
    </xdr:to>
    <xdr:sp macro="" textlink="">
      <xdr:nvSpPr>
        <xdr:cNvPr id="939" name="楕円 938"/>
        <xdr:cNvSpPr/>
      </xdr:nvSpPr>
      <xdr:spPr>
        <a:xfrm>
          <a:off x="22110700" y="18134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109855</xdr:rowOff>
    </xdr:from>
    <xdr:ext cx="469900" cy="256540"/>
    <xdr:sp macro="" textlink="">
      <xdr:nvSpPr>
        <xdr:cNvPr id="940" name="【庁舎】&#10;一人当たり面積該当値テキスト"/>
        <xdr:cNvSpPr txBox="1"/>
      </xdr:nvSpPr>
      <xdr:spPr>
        <a:xfrm>
          <a:off x="22199600" y="181121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137795</xdr:rowOff>
    </xdr:from>
    <xdr:to xmlns:xdr="http://schemas.openxmlformats.org/drawingml/2006/spreadsheetDrawing">
      <xdr:col>112</xdr:col>
      <xdr:colOff>38100</xdr:colOff>
      <xdr:row>106</xdr:row>
      <xdr:rowOff>67945</xdr:rowOff>
    </xdr:to>
    <xdr:sp macro="" textlink="">
      <xdr:nvSpPr>
        <xdr:cNvPr id="941" name="楕円 940"/>
        <xdr:cNvSpPr/>
      </xdr:nvSpPr>
      <xdr:spPr>
        <a:xfrm>
          <a:off x="21272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10795</xdr:rowOff>
    </xdr:from>
    <xdr:to xmlns:xdr="http://schemas.openxmlformats.org/drawingml/2006/spreadsheetDrawing">
      <xdr:col>116</xdr:col>
      <xdr:colOff>63500</xdr:colOff>
      <xdr:row>106</xdr:row>
      <xdr:rowOff>17780</xdr:rowOff>
    </xdr:to>
    <xdr:cxnSp macro="">
      <xdr:nvCxnSpPr>
        <xdr:cNvPr id="942" name="直線コネクタ 941"/>
        <xdr:cNvCxnSpPr/>
      </xdr:nvCxnSpPr>
      <xdr:spPr>
        <a:xfrm flipV="1">
          <a:off x="21323300" y="1818449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143510</xdr:rowOff>
    </xdr:from>
    <xdr:to xmlns:xdr="http://schemas.openxmlformats.org/drawingml/2006/spreadsheetDrawing">
      <xdr:col>107</xdr:col>
      <xdr:colOff>101600</xdr:colOff>
      <xdr:row>106</xdr:row>
      <xdr:rowOff>73025</xdr:rowOff>
    </xdr:to>
    <xdr:sp macro="" textlink="">
      <xdr:nvSpPr>
        <xdr:cNvPr id="943" name="楕円 942"/>
        <xdr:cNvSpPr/>
      </xdr:nvSpPr>
      <xdr:spPr>
        <a:xfrm>
          <a:off x="20383500" y="1814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17780</xdr:rowOff>
    </xdr:from>
    <xdr:to xmlns:xdr="http://schemas.openxmlformats.org/drawingml/2006/spreadsheetDrawing">
      <xdr:col>111</xdr:col>
      <xdr:colOff>177800</xdr:colOff>
      <xdr:row>106</xdr:row>
      <xdr:rowOff>22225</xdr:rowOff>
    </xdr:to>
    <xdr:cxnSp macro="">
      <xdr:nvCxnSpPr>
        <xdr:cNvPr id="944" name="直線コネクタ 943"/>
        <xdr:cNvCxnSpPr/>
      </xdr:nvCxnSpPr>
      <xdr:spPr>
        <a:xfrm flipV="1">
          <a:off x="20434300" y="181914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149225</xdr:rowOff>
    </xdr:from>
    <xdr:to xmlns:xdr="http://schemas.openxmlformats.org/drawingml/2006/spreadsheetDrawing">
      <xdr:col>102</xdr:col>
      <xdr:colOff>165100</xdr:colOff>
      <xdr:row>106</xdr:row>
      <xdr:rowOff>79375</xdr:rowOff>
    </xdr:to>
    <xdr:sp macro="" textlink="">
      <xdr:nvSpPr>
        <xdr:cNvPr id="945" name="楕円 944"/>
        <xdr:cNvSpPr/>
      </xdr:nvSpPr>
      <xdr:spPr>
        <a:xfrm>
          <a:off x="19494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22225</xdr:rowOff>
    </xdr:from>
    <xdr:to xmlns:xdr="http://schemas.openxmlformats.org/drawingml/2006/spreadsheetDrawing">
      <xdr:col>107</xdr:col>
      <xdr:colOff>50800</xdr:colOff>
      <xdr:row>106</xdr:row>
      <xdr:rowOff>29210</xdr:rowOff>
    </xdr:to>
    <xdr:cxnSp macro="">
      <xdr:nvCxnSpPr>
        <xdr:cNvPr id="946" name="直線コネクタ 945"/>
        <xdr:cNvCxnSpPr/>
      </xdr:nvCxnSpPr>
      <xdr:spPr>
        <a:xfrm flipV="1">
          <a:off x="19545300" y="181959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154940</xdr:rowOff>
    </xdr:from>
    <xdr:to xmlns:xdr="http://schemas.openxmlformats.org/drawingml/2006/spreadsheetDrawing">
      <xdr:col>98</xdr:col>
      <xdr:colOff>38100</xdr:colOff>
      <xdr:row>106</xdr:row>
      <xdr:rowOff>84455</xdr:rowOff>
    </xdr:to>
    <xdr:sp macro="" textlink="">
      <xdr:nvSpPr>
        <xdr:cNvPr id="947" name="楕円 946"/>
        <xdr:cNvSpPr/>
      </xdr:nvSpPr>
      <xdr:spPr>
        <a:xfrm>
          <a:off x="18605500" y="1815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29210</xdr:rowOff>
    </xdr:from>
    <xdr:to xmlns:xdr="http://schemas.openxmlformats.org/drawingml/2006/spreadsheetDrawing">
      <xdr:col>102</xdr:col>
      <xdr:colOff>114300</xdr:colOff>
      <xdr:row>106</xdr:row>
      <xdr:rowOff>33655</xdr:rowOff>
    </xdr:to>
    <xdr:cxnSp macro="">
      <xdr:nvCxnSpPr>
        <xdr:cNvPr id="948" name="直線コネクタ 947"/>
        <xdr:cNvCxnSpPr/>
      </xdr:nvCxnSpPr>
      <xdr:spPr>
        <a:xfrm flipV="1">
          <a:off x="18656300" y="182029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8255</xdr:rowOff>
    </xdr:from>
    <xdr:ext cx="469900" cy="256540"/>
    <xdr:sp macro="" textlink="">
      <xdr:nvSpPr>
        <xdr:cNvPr id="949" name="n_1aveValue【庁舎】&#10;一人当たり面積"/>
        <xdr:cNvSpPr txBox="1"/>
      </xdr:nvSpPr>
      <xdr:spPr>
        <a:xfrm>
          <a:off x="21075650" y="178390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171450</xdr:rowOff>
    </xdr:from>
    <xdr:ext cx="467360" cy="259080"/>
    <xdr:sp macro="" textlink="">
      <xdr:nvSpPr>
        <xdr:cNvPr id="950" name="n_2aveValue【庁舎】&#10;一人当たり面積"/>
        <xdr:cNvSpPr txBox="1"/>
      </xdr:nvSpPr>
      <xdr:spPr>
        <a:xfrm>
          <a:off x="20199350" y="17830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27305</xdr:rowOff>
    </xdr:from>
    <xdr:ext cx="467360" cy="259080"/>
    <xdr:sp macro="" textlink="">
      <xdr:nvSpPr>
        <xdr:cNvPr id="951" name="n_3aveValue【庁舎】&#10;一人当たり面積"/>
        <xdr:cNvSpPr txBox="1"/>
      </xdr:nvSpPr>
      <xdr:spPr>
        <a:xfrm>
          <a:off x="19310350" y="178581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37465</xdr:rowOff>
    </xdr:from>
    <xdr:ext cx="467360" cy="259080"/>
    <xdr:sp macro="" textlink="">
      <xdr:nvSpPr>
        <xdr:cNvPr id="952" name="n_4aveValue【庁舎】&#10;一人当たり面積"/>
        <xdr:cNvSpPr txBox="1"/>
      </xdr:nvSpPr>
      <xdr:spPr>
        <a:xfrm>
          <a:off x="18421350" y="178682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59055</xdr:rowOff>
    </xdr:from>
    <xdr:ext cx="469900" cy="259080"/>
    <xdr:sp macro="" textlink="">
      <xdr:nvSpPr>
        <xdr:cNvPr id="953" name="n_1mainValue【庁舎】&#10;一人当たり面積"/>
        <xdr:cNvSpPr txBox="1"/>
      </xdr:nvSpPr>
      <xdr:spPr>
        <a:xfrm>
          <a:off x="21075650" y="18232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64135</xdr:rowOff>
    </xdr:from>
    <xdr:ext cx="467360" cy="256540"/>
    <xdr:sp macro="" textlink="">
      <xdr:nvSpPr>
        <xdr:cNvPr id="954" name="n_2mainValue【庁舎】&#10;一人当たり面積"/>
        <xdr:cNvSpPr txBox="1"/>
      </xdr:nvSpPr>
      <xdr:spPr>
        <a:xfrm>
          <a:off x="20199350" y="182378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70485</xdr:rowOff>
    </xdr:from>
    <xdr:ext cx="467360" cy="259080"/>
    <xdr:sp macro="" textlink="">
      <xdr:nvSpPr>
        <xdr:cNvPr id="955" name="n_3mainValue【庁舎】&#10;一人当たり面積"/>
        <xdr:cNvSpPr txBox="1"/>
      </xdr:nvSpPr>
      <xdr:spPr>
        <a:xfrm>
          <a:off x="19310350" y="182441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75565</xdr:rowOff>
    </xdr:from>
    <xdr:ext cx="467360" cy="256540"/>
    <xdr:sp macro="" textlink="">
      <xdr:nvSpPr>
        <xdr:cNvPr id="956" name="n_4mainValue【庁舎】&#10;一人当たり面積"/>
        <xdr:cNvSpPr txBox="1"/>
      </xdr:nvSpPr>
      <xdr:spPr>
        <a:xfrm>
          <a:off x="18421350" y="182492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latin typeface="ＭＳ Ｐゴシック"/>
              <a:ea typeface="ＭＳ Ｐゴシック"/>
            </a:rPr>
            <a:t>市民会館を除く全ての施設において類似団体平均より有形固定資産減価償却率が高くなっており、特に消防施設、庁舎など建築から50</a:t>
          </a:r>
          <a:r>
            <a:rPr lang="ja-JP" altLang="en-US">
              <a:solidFill>
                <a:sysClr val="windowText" lastClr="000000"/>
              </a:solidFill>
              <a:latin typeface="ＭＳ Ｐゴシック"/>
              <a:ea typeface="ＭＳ Ｐゴシック"/>
            </a:rPr>
            <a:t>年近く経過しており、老朽化が進んでいる状況です。</a:t>
          </a:r>
          <a:endParaRPr lang="ja-JP" altLang="en-US">
            <a:solidFill>
              <a:sysClr val="windowText" lastClr="000000"/>
            </a:solidFill>
            <a:latin typeface="ＭＳ Ｐゴシック"/>
            <a:ea typeface="ＭＳ Ｐゴシック"/>
          </a:endParaRPr>
        </a:p>
        <a:p>
          <a:r>
            <a:rPr lang="ja-JP" altLang="en-US">
              <a:solidFill>
                <a:sysClr val="windowText" lastClr="000000"/>
              </a:solidFill>
              <a:latin typeface="ＭＳ Ｐゴシック"/>
              <a:ea typeface="ＭＳ Ｐゴシック"/>
            </a:rPr>
            <a:t>これら施設につきましても、個別施設計画に基づき、</a:t>
          </a:r>
          <a:r>
            <a:rPr lang="ja-JP" altLang="en-US">
              <a:solidFill>
                <a:sysClr val="windowText" lastClr="000000"/>
              </a:solidFill>
              <a:latin typeface="ＭＳ Ｐゴシック"/>
              <a:ea typeface="ＭＳ Ｐゴシック"/>
            </a:rPr>
            <a:t>適切な維持管理及び更新を計画的に行ってまいります。</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26,663
26,586
535.20
24,203,040
23,739,090
462,055
13,236,780
26,102,327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0825"/>
    <xdr:sp macro="" textlink="">
      <xdr:nvSpPr>
        <xdr:cNvPr id="31" name="テキスト ボックス 30"/>
        <xdr:cNvSpPr txBox="1"/>
      </xdr:nvSpPr>
      <xdr:spPr>
        <a:xfrm>
          <a:off x="762000" y="3517900"/>
          <a:ext cx="57588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19050</xdr:rowOff>
    </xdr:from>
    <xdr:ext cx="9928860" cy="490220"/>
    <xdr:sp macro="" textlink="">
      <xdr:nvSpPr>
        <xdr:cNvPr id="35" name="テキスト ボックス 34"/>
        <xdr:cNvSpPr txBox="1"/>
      </xdr:nvSpPr>
      <xdr:spPr>
        <a:xfrm>
          <a:off x="762000" y="4476750"/>
          <a:ext cx="9928860" cy="490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a:t>
          </a:r>
          <a:r>
            <a:rPr kumimoji="1" lang="ja-JP" altLang="en-US" sz="1000">
              <a:solidFill>
                <a:schemeClr val="tx1"/>
              </a:solidFill>
              <a:latin typeface="ＭＳ Ｐゴシック"/>
              <a:ea typeface="ＭＳ Ｐゴシック"/>
            </a:rPr>
            <a:t>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a:t>
          </a:r>
          <a:endParaRPr kumimoji="1" lang="en-US" altLang="ja-JP" sz="1000">
            <a:solidFill>
              <a:schemeClr val="tx1"/>
            </a:solidFill>
            <a:latin typeface="ＭＳ Ｐゴシック"/>
            <a:ea typeface="ＭＳ Ｐゴシック"/>
          </a:endParaRPr>
        </a:p>
        <a:p>
          <a:pPr algn="l"/>
          <a:r>
            <a:rPr kumimoji="1" lang="en-US" altLang="ja-JP"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年度は令和3年調査の数値を引用している。</a:t>
          </a:r>
          <a:endParaRPr kumimoji="1" lang="ja-JP" altLang="en-US" sz="1000">
            <a:solidFill>
              <a:schemeClr val="tx1"/>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2745" cy="358775"/>
    <xdr:sp macro="" textlink="">
      <xdr:nvSpPr>
        <xdr:cNvPr id="38" name="テキスト ボックス 37"/>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数値は0.27</a:t>
          </a:r>
          <a:r>
            <a:rPr lang="ja-JP" altLang="en-US" sz="1300">
              <a:latin typeface="ＭＳ Ｐゴシック"/>
              <a:ea typeface="ＭＳ Ｐゴシック"/>
            </a:rPr>
            <a:t>で横ばいで推移しており、</a:t>
          </a:r>
          <a:r>
            <a:rPr lang="ja-JP" altLang="en-US" sz="1300">
              <a:latin typeface="ＭＳ Ｐゴシック"/>
              <a:ea typeface="ＭＳ Ｐゴシック"/>
            </a:rPr>
            <a:t>人口減少、高齢化社会の進行などにより類似団体平均を下回っています。</a:t>
          </a:r>
          <a:endParaRPr lang="ja-JP" altLang="en-US" sz="1300">
            <a:latin typeface="ＭＳ Ｐゴシック"/>
            <a:ea typeface="ＭＳ Ｐゴシック"/>
          </a:endParaRPr>
        </a:p>
        <a:p>
          <a:r>
            <a:rPr lang="ja-JP" altLang="en-US" sz="1300">
              <a:latin typeface="ＭＳ Ｐゴシック"/>
              <a:ea typeface="ＭＳ Ｐゴシック"/>
            </a:rPr>
            <a:t>　今後、大幅な改善を見込める状況にはありませんが、地域振興の推進のため、</a:t>
          </a:r>
          <a:r>
            <a:rPr lang="ja-JP" altLang="en-US" sz="1300">
              <a:latin typeface="ＭＳ Ｐゴシック"/>
              <a:ea typeface="ＭＳ Ｐゴシック"/>
            </a:rPr>
            <a:t>引き続き市税等の自主財源の確保に努めるとともに、行政の効率化、財政の健全化を図っていきます。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0825"/>
    <xdr:sp macro="" textlink="">
      <xdr:nvSpPr>
        <xdr:cNvPr id="54" name="テキスト ボックス 53"/>
        <xdr:cNvSpPr txBox="1"/>
      </xdr:nvSpPr>
      <xdr:spPr>
        <a:xfrm>
          <a:off x="0" y="70840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1460"/>
    <xdr:sp macro="" textlink="">
      <xdr:nvSpPr>
        <xdr:cNvPr id="56" name="テキスト ボックス 55"/>
        <xdr:cNvSpPr txBox="1"/>
      </xdr:nvSpPr>
      <xdr:spPr>
        <a:xfrm>
          <a:off x="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113030</xdr:rowOff>
    </xdr:from>
    <xdr:to xmlns:xdr="http://schemas.openxmlformats.org/drawingml/2006/spreadsheetDrawing">
      <xdr:col>23</xdr:col>
      <xdr:colOff>133350</xdr:colOff>
      <xdr:row>45</xdr:row>
      <xdr:rowOff>17780</xdr:rowOff>
    </xdr:to>
    <xdr:cxnSp macro="">
      <xdr:nvCxnSpPr>
        <xdr:cNvPr id="62" name="直線コネクタ 61"/>
        <xdr:cNvCxnSpPr/>
      </xdr:nvCxnSpPr>
      <xdr:spPr>
        <a:xfrm flipV="1">
          <a:off x="495300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3"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4" name="直線コネクタ 63"/>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27940</xdr:rowOff>
    </xdr:from>
    <xdr:ext cx="762000" cy="259080"/>
    <xdr:sp macro="" textlink="">
      <xdr:nvSpPr>
        <xdr:cNvPr id="65" name="財政力最大値テキスト"/>
        <xdr:cNvSpPr txBox="1"/>
      </xdr:nvSpPr>
      <xdr:spPr>
        <a:xfrm>
          <a:off x="5041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113030</xdr:rowOff>
    </xdr:from>
    <xdr:to xmlns:xdr="http://schemas.openxmlformats.org/drawingml/2006/spreadsheetDrawing">
      <xdr:col>24</xdr:col>
      <xdr:colOff>12700</xdr:colOff>
      <xdr:row>36</xdr:row>
      <xdr:rowOff>113030</xdr:rowOff>
    </xdr:to>
    <xdr:cxnSp macro="">
      <xdr:nvCxnSpPr>
        <xdr:cNvPr id="66" name="直線コネクタ 65"/>
        <xdr:cNvCxnSpPr/>
      </xdr:nvCxnSpPr>
      <xdr:spPr>
        <a:xfrm>
          <a:off x="4864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167640</xdr:rowOff>
    </xdr:from>
    <xdr:to xmlns:xdr="http://schemas.openxmlformats.org/drawingml/2006/spreadsheetDrawing">
      <xdr:col>23</xdr:col>
      <xdr:colOff>133350</xdr:colOff>
      <xdr:row>43</xdr:row>
      <xdr:rowOff>167640</xdr:rowOff>
    </xdr:to>
    <xdr:cxnSp macro="">
      <xdr:nvCxnSpPr>
        <xdr:cNvPr id="67" name="直線コネクタ 66"/>
        <xdr:cNvCxnSpPr/>
      </xdr:nvCxnSpPr>
      <xdr:spPr>
        <a:xfrm>
          <a:off x="4114800" y="75399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39370</xdr:rowOff>
    </xdr:from>
    <xdr:ext cx="762000" cy="259080"/>
    <xdr:sp macro="" textlink="">
      <xdr:nvSpPr>
        <xdr:cNvPr id="68" name="財政力平均値テキスト"/>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143510</xdr:rowOff>
    </xdr:from>
    <xdr:to xmlns:xdr="http://schemas.openxmlformats.org/drawingml/2006/spreadsheetDrawing">
      <xdr:col>19</xdr:col>
      <xdr:colOff>133350</xdr:colOff>
      <xdr:row>43</xdr:row>
      <xdr:rowOff>167640</xdr:rowOff>
    </xdr:to>
    <xdr:cxnSp macro="">
      <xdr:nvCxnSpPr>
        <xdr:cNvPr id="70" name="直線コネクタ 69"/>
        <xdr:cNvCxnSpPr/>
      </xdr:nvCxnSpPr>
      <xdr:spPr>
        <a:xfrm>
          <a:off x="3225800" y="75158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6600" cy="251460"/>
    <xdr:sp macro="" textlink="">
      <xdr:nvSpPr>
        <xdr:cNvPr id="72" name="テキスト ボックス 71"/>
        <xdr:cNvSpPr txBox="1"/>
      </xdr:nvSpPr>
      <xdr:spPr>
        <a:xfrm>
          <a:off x="3733800" y="69443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143510</xdr:rowOff>
    </xdr:from>
    <xdr:to xmlns:xdr="http://schemas.openxmlformats.org/drawingml/2006/spreadsheetDrawing">
      <xdr:col>15</xdr:col>
      <xdr:colOff>82550</xdr:colOff>
      <xdr:row>43</xdr:row>
      <xdr:rowOff>143510</xdr:rowOff>
    </xdr:to>
    <xdr:cxnSp macro="">
      <xdr:nvCxnSpPr>
        <xdr:cNvPr id="73" name="直線コネクタ 72"/>
        <xdr:cNvCxnSpPr/>
      </xdr:nvCxnSpPr>
      <xdr:spPr>
        <a:xfrm>
          <a:off x="2336800" y="7515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1460"/>
    <xdr:sp macro="" textlink="">
      <xdr:nvSpPr>
        <xdr:cNvPr id="75" name="テキスト ボックス 74"/>
        <xdr:cNvSpPr txBox="1"/>
      </xdr:nvSpPr>
      <xdr:spPr>
        <a:xfrm>
          <a:off x="2844800" y="694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143510</xdr:rowOff>
    </xdr:from>
    <xdr:to xmlns:xdr="http://schemas.openxmlformats.org/drawingml/2006/spreadsheetDrawing">
      <xdr:col>11</xdr:col>
      <xdr:colOff>31750</xdr:colOff>
      <xdr:row>43</xdr:row>
      <xdr:rowOff>167640</xdr:rowOff>
    </xdr:to>
    <xdr:cxnSp macro="">
      <xdr:nvCxnSpPr>
        <xdr:cNvPr id="76" name="直線コネクタ 75"/>
        <xdr:cNvCxnSpPr/>
      </xdr:nvCxnSpPr>
      <xdr:spPr>
        <a:xfrm flipV="1">
          <a:off x="1447800" y="75158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170180</xdr:rowOff>
    </xdr:from>
    <xdr:to xmlns:xdr="http://schemas.openxmlformats.org/drawingml/2006/spreadsheetDrawing">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110490</xdr:rowOff>
    </xdr:from>
    <xdr:ext cx="762000" cy="250825"/>
    <xdr:sp macro="" textlink="">
      <xdr:nvSpPr>
        <xdr:cNvPr id="78" name="テキスト ボックス 77"/>
        <xdr:cNvSpPr txBox="1"/>
      </xdr:nvSpPr>
      <xdr:spPr>
        <a:xfrm>
          <a:off x="1955800" y="69684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62000" cy="250825"/>
    <xdr:sp macro="" textlink="">
      <xdr:nvSpPr>
        <xdr:cNvPr id="80" name="テキスト ボックス 79"/>
        <xdr:cNvSpPr txBox="1"/>
      </xdr:nvSpPr>
      <xdr:spPr>
        <a:xfrm>
          <a:off x="1066800" y="69684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116840</xdr:rowOff>
    </xdr:from>
    <xdr:to xmlns:xdr="http://schemas.openxmlformats.org/drawingml/2006/spreadsheetDrawing">
      <xdr:col>23</xdr:col>
      <xdr:colOff>184150</xdr:colOff>
      <xdr:row>44</xdr:row>
      <xdr:rowOff>46990</xdr:rowOff>
    </xdr:to>
    <xdr:sp macro="" textlink="">
      <xdr:nvSpPr>
        <xdr:cNvPr id="86" name="楕円 85"/>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88900</xdr:rowOff>
    </xdr:from>
    <xdr:ext cx="762000" cy="250825"/>
    <xdr:sp macro="" textlink="">
      <xdr:nvSpPr>
        <xdr:cNvPr id="87" name="財政力該当値テキスト"/>
        <xdr:cNvSpPr txBox="1"/>
      </xdr:nvSpPr>
      <xdr:spPr>
        <a:xfrm>
          <a:off x="5041900" y="74612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116840</xdr:rowOff>
    </xdr:from>
    <xdr:to xmlns:xdr="http://schemas.openxmlformats.org/drawingml/2006/spreadsheetDrawing">
      <xdr:col>19</xdr:col>
      <xdr:colOff>184150</xdr:colOff>
      <xdr:row>44</xdr:row>
      <xdr:rowOff>46990</xdr:rowOff>
    </xdr:to>
    <xdr:sp macro="" textlink="">
      <xdr:nvSpPr>
        <xdr:cNvPr id="88" name="楕円 87"/>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31750</xdr:rowOff>
    </xdr:from>
    <xdr:ext cx="736600" cy="250825"/>
    <xdr:sp macro="" textlink="">
      <xdr:nvSpPr>
        <xdr:cNvPr id="89" name="テキスト ボックス 88"/>
        <xdr:cNvSpPr txBox="1"/>
      </xdr:nvSpPr>
      <xdr:spPr>
        <a:xfrm>
          <a:off x="3733800" y="757555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92710</xdr:rowOff>
    </xdr:from>
    <xdr:to xmlns:xdr="http://schemas.openxmlformats.org/drawingml/2006/spreadsheetDrawing">
      <xdr:col>15</xdr:col>
      <xdr:colOff>133350</xdr:colOff>
      <xdr:row>44</xdr:row>
      <xdr:rowOff>22860</xdr:rowOff>
    </xdr:to>
    <xdr:sp macro="" textlink="">
      <xdr:nvSpPr>
        <xdr:cNvPr id="90" name="楕円 89"/>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7620</xdr:rowOff>
    </xdr:from>
    <xdr:ext cx="762000" cy="250825"/>
    <xdr:sp macro="" textlink="">
      <xdr:nvSpPr>
        <xdr:cNvPr id="91" name="テキスト ボックス 90"/>
        <xdr:cNvSpPr txBox="1"/>
      </xdr:nvSpPr>
      <xdr:spPr>
        <a:xfrm>
          <a:off x="2844800" y="75514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92710</xdr:rowOff>
    </xdr:from>
    <xdr:to xmlns:xdr="http://schemas.openxmlformats.org/drawingml/2006/spreadsheetDrawing">
      <xdr:col>11</xdr:col>
      <xdr:colOff>82550</xdr:colOff>
      <xdr:row>44</xdr:row>
      <xdr:rowOff>22860</xdr:rowOff>
    </xdr:to>
    <xdr:sp macro="" textlink="">
      <xdr:nvSpPr>
        <xdr:cNvPr id="92" name="楕円 91"/>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7620</xdr:rowOff>
    </xdr:from>
    <xdr:ext cx="762000" cy="250825"/>
    <xdr:sp macro="" textlink="">
      <xdr:nvSpPr>
        <xdr:cNvPr id="93" name="テキスト ボックス 92"/>
        <xdr:cNvSpPr txBox="1"/>
      </xdr:nvSpPr>
      <xdr:spPr>
        <a:xfrm>
          <a:off x="1955800" y="75514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116840</xdr:rowOff>
    </xdr:from>
    <xdr:to xmlns:xdr="http://schemas.openxmlformats.org/drawingml/2006/spreadsheetDrawing">
      <xdr:col>7</xdr:col>
      <xdr:colOff>31750</xdr:colOff>
      <xdr:row>44</xdr:row>
      <xdr:rowOff>46990</xdr:rowOff>
    </xdr:to>
    <xdr:sp macro="" textlink="">
      <xdr:nvSpPr>
        <xdr:cNvPr id="94" name="楕円 93"/>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31750</xdr:rowOff>
    </xdr:from>
    <xdr:ext cx="762000" cy="250825"/>
    <xdr:sp macro="" textlink="">
      <xdr:nvSpPr>
        <xdr:cNvPr id="95" name="テキスト ボックス 94"/>
        <xdr:cNvSpPr txBox="1"/>
      </xdr:nvSpPr>
      <xdr:spPr>
        <a:xfrm>
          <a:off x="1066800" y="75755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7" name="テキスト ボックス 96"/>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2745" cy="353060"/>
    <xdr:sp macro="" textlink="">
      <xdr:nvSpPr>
        <xdr:cNvPr id="98" name="テキスト ボックス 97"/>
        <xdr:cNvSpPr txBox="1"/>
      </xdr:nvSpPr>
      <xdr:spPr>
        <a:xfrm>
          <a:off x="3259455" y="916305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上昇などの影響による委託料の増、大型事業債の償還による公債費の増など経常経費は増加傾向にあり、特にR3年度はコロナ関連給付金など扶助費が増加しましたが、併せて地方交付税や臨時財政対策債も増となったことから、経常収支比率は前年度より2.6ポイント減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しかしR3年度の交付税額は例外的なものであり、財政構造の弾力性が低下傾向であることは変わりません。</a:t>
          </a:r>
          <a:endParaRPr kumimoji="1" lang="ja-JP" altLang="en-US" sz="1300">
            <a:latin typeface="ＭＳ Ｐゴシック"/>
            <a:ea typeface="ＭＳ Ｐゴシック"/>
          </a:endParaRPr>
        </a:p>
        <a:p>
          <a:r>
            <a:rPr kumimoji="1" lang="ja-JP" altLang="en-US" sz="1300">
              <a:latin typeface="ＭＳ Ｐゴシック"/>
              <a:ea typeface="ＭＳ Ｐゴシック"/>
            </a:rPr>
            <a:t>　地方交付税は本市の歳入の40％を占めるため、その動向に影響を受ける部分はありますが、引き続き経常経費の抑制に努めてまいります。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1" name="テキスト ボックス 110"/>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0825"/>
    <xdr:sp macro="" textlink="">
      <xdr:nvSpPr>
        <xdr:cNvPr id="119" name="テキスト ボックス 118"/>
        <xdr:cNvSpPr txBox="1"/>
      </xdr:nvSpPr>
      <xdr:spPr>
        <a:xfrm>
          <a:off x="0" y="10250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0825"/>
    <xdr:sp macro="" textlink="">
      <xdr:nvSpPr>
        <xdr:cNvPr id="121" name="テキスト ボックス 120"/>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153670</xdr:rowOff>
    </xdr:from>
    <xdr:to xmlns:xdr="http://schemas.openxmlformats.org/drawingml/2006/spreadsheetDrawing">
      <xdr:col>23</xdr:col>
      <xdr:colOff>133350</xdr:colOff>
      <xdr:row>67</xdr:row>
      <xdr:rowOff>67945</xdr:rowOff>
    </xdr:to>
    <xdr:cxnSp macro="">
      <xdr:nvCxnSpPr>
        <xdr:cNvPr id="125" name="直線コネクタ 124"/>
        <xdr:cNvCxnSpPr/>
      </xdr:nvCxnSpPr>
      <xdr:spPr>
        <a:xfrm flipV="1">
          <a:off x="495300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40640</xdr:rowOff>
    </xdr:from>
    <xdr:ext cx="762000" cy="251460"/>
    <xdr:sp macro="" textlink="">
      <xdr:nvSpPr>
        <xdr:cNvPr id="126" name="財政構造の弾力性最小値テキスト"/>
        <xdr:cNvSpPr txBox="1"/>
      </xdr:nvSpPr>
      <xdr:spPr>
        <a:xfrm>
          <a:off x="5041900" y="115277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27" name="直線コネクタ 126"/>
        <xdr:cNvCxnSpPr/>
      </xdr:nvCxnSpPr>
      <xdr:spPr>
        <a:xfrm>
          <a:off x="4864100" y="1155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68580</xdr:rowOff>
    </xdr:from>
    <xdr:ext cx="762000" cy="259080"/>
    <xdr:sp macro="" textlink="">
      <xdr:nvSpPr>
        <xdr:cNvPr id="128" name="財政構造の弾力性最大値テキスト"/>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153670</xdr:rowOff>
    </xdr:from>
    <xdr:to xmlns:xdr="http://schemas.openxmlformats.org/drawingml/2006/spreadsheetDrawing">
      <xdr:col>24</xdr:col>
      <xdr:colOff>12700</xdr:colOff>
      <xdr:row>57</xdr:row>
      <xdr:rowOff>153670</xdr:rowOff>
    </xdr:to>
    <xdr:cxnSp macro="">
      <xdr:nvCxnSpPr>
        <xdr:cNvPr id="129" name="直線コネクタ 128"/>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106045</xdr:rowOff>
    </xdr:from>
    <xdr:to xmlns:xdr="http://schemas.openxmlformats.org/drawingml/2006/spreadsheetDrawing">
      <xdr:col>23</xdr:col>
      <xdr:colOff>133350</xdr:colOff>
      <xdr:row>61</xdr:row>
      <xdr:rowOff>38735</xdr:rowOff>
    </xdr:to>
    <xdr:cxnSp macro="">
      <xdr:nvCxnSpPr>
        <xdr:cNvPr id="130" name="直線コネクタ 129"/>
        <xdr:cNvCxnSpPr/>
      </xdr:nvCxnSpPr>
      <xdr:spPr>
        <a:xfrm flipV="1">
          <a:off x="4114800" y="10393045"/>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11430</xdr:rowOff>
    </xdr:from>
    <xdr:ext cx="762000" cy="259080"/>
    <xdr:sp macro="" textlink="">
      <xdr:nvSpPr>
        <xdr:cNvPr id="131" name="財政構造の弾力性平均値テキスト"/>
        <xdr:cNvSpPr txBox="1"/>
      </xdr:nvSpPr>
      <xdr:spPr>
        <a:xfrm>
          <a:off x="5041900" y="10126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166370</xdr:rowOff>
    </xdr:from>
    <xdr:to xmlns:xdr="http://schemas.openxmlformats.org/drawingml/2006/spreadsheetDrawing">
      <xdr:col>23</xdr:col>
      <xdr:colOff>184150</xdr:colOff>
      <xdr:row>60</xdr:row>
      <xdr:rowOff>96520</xdr:rowOff>
    </xdr:to>
    <xdr:sp macro="" textlink="">
      <xdr:nvSpPr>
        <xdr:cNvPr id="132" name="フローチャート: 判断 131"/>
        <xdr:cNvSpPr/>
      </xdr:nvSpPr>
      <xdr:spPr>
        <a:xfrm>
          <a:off x="49022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38735</xdr:rowOff>
    </xdr:from>
    <xdr:to xmlns:xdr="http://schemas.openxmlformats.org/drawingml/2006/spreadsheetDrawing">
      <xdr:col>19</xdr:col>
      <xdr:colOff>133350</xdr:colOff>
      <xdr:row>61</xdr:row>
      <xdr:rowOff>63500</xdr:rowOff>
    </xdr:to>
    <xdr:cxnSp macro="">
      <xdr:nvCxnSpPr>
        <xdr:cNvPr id="133" name="直線コネクタ 132"/>
        <xdr:cNvCxnSpPr/>
      </xdr:nvCxnSpPr>
      <xdr:spPr>
        <a:xfrm flipV="1">
          <a:off x="3225800" y="104971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155575</xdr:rowOff>
    </xdr:from>
    <xdr:to xmlns:xdr="http://schemas.openxmlformats.org/drawingml/2006/spreadsheetDrawing">
      <xdr:col>19</xdr:col>
      <xdr:colOff>184150</xdr:colOff>
      <xdr:row>61</xdr:row>
      <xdr:rowOff>86360</xdr:rowOff>
    </xdr:to>
    <xdr:sp macro="" textlink="">
      <xdr:nvSpPr>
        <xdr:cNvPr id="134" name="フローチャート: 判断 133"/>
        <xdr:cNvSpPr/>
      </xdr:nvSpPr>
      <xdr:spPr>
        <a:xfrm>
          <a:off x="4064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95885</xdr:rowOff>
    </xdr:from>
    <xdr:ext cx="736600" cy="259080"/>
    <xdr:sp macro="" textlink="">
      <xdr:nvSpPr>
        <xdr:cNvPr id="135" name="テキスト ボックス 134"/>
        <xdr:cNvSpPr txBox="1"/>
      </xdr:nvSpPr>
      <xdr:spPr>
        <a:xfrm>
          <a:off x="3733800" y="1021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10795</xdr:rowOff>
    </xdr:from>
    <xdr:to xmlns:xdr="http://schemas.openxmlformats.org/drawingml/2006/spreadsheetDrawing">
      <xdr:col>15</xdr:col>
      <xdr:colOff>82550</xdr:colOff>
      <xdr:row>61</xdr:row>
      <xdr:rowOff>63500</xdr:rowOff>
    </xdr:to>
    <xdr:cxnSp macro="">
      <xdr:nvCxnSpPr>
        <xdr:cNvPr id="136" name="直線コネクタ 135"/>
        <xdr:cNvCxnSpPr/>
      </xdr:nvCxnSpPr>
      <xdr:spPr>
        <a:xfrm>
          <a:off x="2336800" y="1046924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32385</xdr:rowOff>
    </xdr:from>
    <xdr:to xmlns:xdr="http://schemas.openxmlformats.org/drawingml/2006/spreadsheetDrawing">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118745</xdr:rowOff>
    </xdr:from>
    <xdr:ext cx="762000" cy="259080"/>
    <xdr:sp macro="" textlink="">
      <xdr:nvSpPr>
        <xdr:cNvPr id="138" name="テキスト ボックス 137"/>
        <xdr:cNvSpPr txBox="1"/>
      </xdr:nvSpPr>
      <xdr:spPr>
        <a:xfrm>
          <a:off x="2844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125730</xdr:rowOff>
    </xdr:from>
    <xdr:to xmlns:xdr="http://schemas.openxmlformats.org/drawingml/2006/spreadsheetDrawing">
      <xdr:col>11</xdr:col>
      <xdr:colOff>31750</xdr:colOff>
      <xdr:row>61</xdr:row>
      <xdr:rowOff>10795</xdr:rowOff>
    </xdr:to>
    <xdr:cxnSp macro="">
      <xdr:nvCxnSpPr>
        <xdr:cNvPr id="139" name="直線コネクタ 138"/>
        <xdr:cNvCxnSpPr/>
      </xdr:nvCxnSpPr>
      <xdr:spPr>
        <a:xfrm>
          <a:off x="1447800" y="1041273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4445</xdr:rowOff>
    </xdr:from>
    <xdr:to xmlns:xdr="http://schemas.openxmlformats.org/drawingml/2006/spreadsheetDrawing">
      <xdr:col>11</xdr:col>
      <xdr:colOff>82550</xdr:colOff>
      <xdr:row>61</xdr:row>
      <xdr:rowOff>106045</xdr:rowOff>
    </xdr:to>
    <xdr:sp macro="" textlink="">
      <xdr:nvSpPr>
        <xdr:cNvPr id="140" name="フローチャート: 判断 139"/>
        <xdr:cNvSpPr/>
      </xdr:nvSpPr>
      <xdr:spPr>
        <a:xfrm>
          <a:off x="22860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90805</xdr:rowOff>
    </xdr:from>
    <xdr:ext cx="762000" cy="258445"/>
    <xdr:sp macro="" textlink="">
      <xdr:nvSpPr>
        <xdr:cNvPr id="141" name="テキスト ボックス 140"/>
        <xdr:cNvSpPr txBox="1"/>
      </xdr:nvSpPr>
      <xdr:spPr>
        <a:xfrm>
          <a:off x="1955800" y="10549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143510</xdr:rowOff>
    </xdr:from>
    <xdr:to xmlns:xdr="http://schemas.openxmlformats.org/drawingml/2006/spreadsheetDrawing">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58420</xdr:rowOff>
    </xdr:from>
    <xdr:ext cx="762000" cy="259080"/>
    <xdr:sp macro="" textlink="">
      <xdr:nvSpPr>
        <xdr:cNvPr id="143" name="テキスト ボックス 142"/>
        <xdr:cNvSpPr txBox="1"/>
      </xdr:nvSpPr>
      <xdr:spPr>
        <a:xfrm>
          <a:off x="1066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0825"/>
    <xdr:sp macro="" textlink="">
      <xdr:nvSpPr>
        <xdr:cNvPr id="144" name="テキスト ボックス 143"/>
        <xdr:cNvSpPr txBox="1"/>
      </xdr:nvSpPr>
      <xdr:spPr>
        <a:xfrm>
          <a:off x="47371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0825"/>
    <xdr:sp macro="" textlink="">
      <xdr:nvSpPr>
        <xdr:cNvPr id="145" name="テキスト ボックス 144"/>
        <xdr:cNvSpPr txBox="1"/>
      </xdr:nvSpPr>
      <xdr:spPr>
        <a:xfrm>
          <a:off x="3898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0825"/>
    <xdr:sp macro="" textlink="">
      <xdr:nvSpPr>
        <xdr:cNvPr id="146" name="テキスト ボックス 145"/>
        <xdr:cNvSpPr txBox="1"/>
      </xdr:nvSpPr>
      <xdr:spPr>
        <a:xfrm>
          <a:off x="3009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0825"/>
    <xdr:sp macro="" textlink="">
      <xdr:nvSpPr>
        <xdr:cNvPr id="147" name="テキスト ボックス 146"/>
        <xdr:cNvSpPr txBox="1"/>
      </xdr:nvSpPr>
      <xdr:spPr>
        <a:xfrm>
          <a:off x="2120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0825"/>
    <xdr:sp macro="" textlink="">
      <xdr:nvSpPr>
        <xdr:cNvPr id="148" name="テキスト ボックス 147"/>
        <xdr:cNvSpPr txBox="1"/>
      </xdr:nvSpPr>
      <xdr:spPr>
        <a:xfrm>
          <a:off x="1231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55245</xdr:rowOff>
    </xdr:from>
    <xdr:to xmlns:xdr="http://schemas.openxmlformats.org/drawingml/2006/spreadsheetDrawing">
      <xdr:col>23</xdr:col>
      <xdr:colOff>184150</xdr:colOff>
      <xdr:row>60</xdr:row>
      <xdr:rowOff>156845</xdr:rowOff>
    </xdr:to>
    <xdr:sp macro="" textlink="">
      <xdr:nvSpPr>
        <xdr:cNvPr id="149" name="楕円 148"/>
        <xdr:cNvSpPr/>
      </xdr:nvSpPr>
      <xdr:spPr>
        <a:xfrm>
          <a:off x="49022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27305</xdr:rowOff>
    </xdr:from>
    <xdr:ext cx="762000" cy="259080"/>
    <xdr:sp macro="" textlink="">
      <xdr:nvSpPr>
        <xdr:cNvPr id="150" name="財政構造の弾力性該当値テキスト"/>
        <xdr:cNvSpPr txBox="1"/>
      </xdr:nvSpPr>
      <xdr:spPr>
        <a:xfrm>
          <a:off x="5041900" y="10314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159385</xdr:rowOff>
    </xdr:from>
    <xdr:to xmlns:xdr="http://schemas.openxmlformats.org/drawingml/2006/spreadsheetDrawing">
      <xdr:col>19</xdr:col>
      <xdr:colOff>184150</xdr:colOff>
      <xdr:row>61</xdr:row>
      <xdr:rowOff>89535</xdr:rowOff>
    </xdr:to>
    <xdr:sp macro="" textlink="">
      <xdr:nvSpPr>
        <xdr:cNvPr id="151" name="楕円 150"/>
        <xdr:cNvSpPr/>
      </xdr:nvSpPr>
      <xdr:spPr>
        <a:xfrm>
          <a:off x="4064000" y="104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74930</xdr:rowOff>
    </xdr:from>
    <xdr:ext cx="736600" cy="251460"/>
    <xdr:sp macro="" textlink="">
      <xdr:nvSpPr>
        <xdr:cNvPr id="152" name="テキスト ボックス 151"/>
        <xdr:cNvSpPr txBox="1"/>
      </xdr:nvSpPr>
      <xdr:spPr>
        <a:xfrm>
          <a:off x="3733800" y="105333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12065</xdr:rowOff>
    </xdr:from>
    <xdr:to xmlns:xdr="http://schemas.openxmlformats.org/drawingml/2006/spreadsheetDrawing">
      <xdr:col>15</xdr:col>
      <xdr:colOff>133350</xdr:colOff>
      <xdr:row>61</xdr:row>
      <xdr:rowOff>113665</xdr:rowOff>
    </xdr:to>
    <xdr:sp macro="" textlink="">
      <xdr:nvSpPr>
        <xdr:cNvPr id="153" name="楕円 152"/>
        <xdr:cNvSpPr/>
      </xdr:nvSpPr>
      <xdr:spPr>
        <a:xfrm>
          <a:off x="31750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123825</xdr:rowOff>
    </xdr:from>
    <xdr:ext cx="762000" cy="250825"/>
    <xdr:sp macro="" textlink="">
      <xdr:nvSpPr>
        <xdr:cNvPr id="154" name="テキスト ボックス 153"/>
        <xdr:cNvSpPr txBox="1"/>
      </xdr:nvSpPr>
      <xdr:spPr>
        <a:xfrm>
          <a:off x="2844800" y="102393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132080</xdr:rowOff>
    </xdr:from>
    <xdr:to xmlns:xdr="http://schemas.openxmlformats.org/drawingml/2006/spreadsheetDrawing">
      <xdr:col>11</xdr:col>
      <xdr:colOff>82550</xdr:colOff>
      <xdr:row>61</xdr:row>
      <xdr:rowOff>61595</xdr:rowOff>
    </xdr:to>
    <xdr:sp macro="" textlink="">
      <xdr:nvSpPr>
        <xdr:cNvPr id="155" name="楕円 154"/>
        <xdr:cNvSpPr/>
      </xdr:nvSpPr>
      <xdr:spPr>
        <a:xfrm>
          <a:off x="2286000" y="10419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71755</xdr:rowOff>
    </xdr:from>
    <xdr:ext cx="762000" cy="259080"/>
    <xdr:sp macro="" textlink="">
      <xdr:nvSpPr>
        <xdr:cNvPr id="156" name="テキスト ボックス 155"/>
        <xdr:cNvSpPr txBox="1"/>
      </xdr:nvSpPr>
      <xdr:spPr>
        <a:xfrm>
          <a:off x="1955800" y="1018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74930</xdr:rowOff>
    </xdr:from>
    <xdr:to xmlns:xdr="http://schemas.openxmlformats.org/drawingml/2006/spreadsheetDrawing">
      <xdr:col>7</xdr:col>
      <xdr:colOff>31750</xdr:colOff>
      <xdr:row>61</xdr:row>
      <xdr:rowOff>5080</xdr:rowOff>
    </xdr:to>
    <xdr:sp macro="" textlink="">
      <xdr:nvSpPr>
        <xdr:cNvPr id="157" name="楕円 156"/>
        <xdr:cNvSpPr/>
      </xdr:nvSpPr>
      <xdr:spPr>
        <a:xfrm>
          <a:off x="13970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15240</xdr:rowOff>
    </xdr:from>
    <xdr:ext cx="762000" cy="259080"/>
    <xdr:sp macro="" textlink="">
      <xdr:nvSpPr>
        <xdr:cNvPr id="158" name="テキスト ボックス 157"/>
        <xdr:cNvSpPr txBox="1"/>
      </xdr:nvSpPr>
      <xdr:spPr>
        <a:xfrm>
          <a:off x="1066800" y="1013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2745" cy="358775"/>
    <xdr:sp macro="" textlink="">
      <xdr:nvSpPr>
        <xdr:cNvPr id="161" name="テキスト ボックス 160"/>
        <xdr:cNvSpPr txBox="1"/>
      </xdr:nvSpPr>
      <xdr:spPr>
        <a:xfrm>
          <a:off x="414909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[272,936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人口一人当たり人件費・物件費は、依然として類似団体と比較して高い状態にありますが、これは、本市が他の自治体ではあまり例のない市立大学を設置していることが、大きな要因であります。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引き続き、適正な定員管理、経費抑制に努めてまいります。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0825"/>
    <xdr:sp macro="" textlink="">
      <xdr:nvSpPr>
        <xdr:cNvPr id="176" name="テキスト ボックス 175"/>
        <xdr:cNvSpPr txBox="1"/>
      </xdr:nvSpPr>
      <xdr:spPr>
        <a:xfrm>
          <a:off x="0" y="15267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78" name="テキスト ボックス 177"/>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156210</xdr:rowOff>
    </xdr:from>
    <xdr:to xmlns:xdr="http://schemas.openxmlformats.org/drawingml/2006/spreadsheetDrawing">
      <xdr:col>23</xdr:col>
      <xdr:colOff>133350</xdr:colOff>
      <xdr:row>89</xdr:row>
      <xdr:rowOff>6985</xdr:rowOff>
    </xdr:to>
    <xdr:cxnSp macro="">
      <xdr:nvCxnSpPr>
        <xdr:cNvPr id="187" name="直線コネクタ 186"/>
        <xdr:cNvCxnSpPr/>
      </xdr:nvCxnSpPr>
      <xdr:spPr>
        <a:xfrm flipV="1">
          <a:off x="495300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150495</xdr:rowOff>
    </xdr:from>
    <xdr:ext cx="762000" cy="259080"/>
    <xdr:sp macro="" textlink="">
      <xdr:nvSpPr>
        <xdr:cNvPr id="188" name="人件費・物件費等の状況最小値テキスト"/>
        <xdr:cNvSpPr txBox="1"/>
      </xdr:nvSpPr>
      <xdr:spPr>
        <a:xfrm>
          <a:off x="504190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6985</xdr:rowOff>
    </xdr:from>
    <xdr:to xmlns:xdr="http://schemas.openxmlformats.org/drawingml/2006/spreadsheetDrawing">
      <xdr:col>24</xdr:col>
      <xdr:colOff>12700</xdr:colOff>
      <xdr:row>89</xdr:row>
      <xdr:rowOff>6985</xdr:rowOff>
    </xdr:to>
    <xdr:cxnSp macro="">
      <xdr:nvCxnSpPr>
        <xdr:cNvPr id="189" name="直線コネクタ 188"/>
        <xdr:cNvCxnSpPr/>
      </xdr:nvCxnSpPr>
      <xdr:spPr>
        <a:xfrm>
          <a:off x="4864100" y="1526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71120</xdr:rowOff>
    </xdr:from>
    <xdr:ext cx="762000" cy="259080"/>
    <xdr:sp macro="" textlink="">
      <xdr:nvSpPr>
        <xdr:cNvPr id="190" name="人件費・物件費等の状況最大値テキスト"/>
        <xdr:cNvSpPr txBox="1"/>
      </xdr:nvSpPr>
      <xdr:spPr>
        <a:xfrm>
          <a:off x="50419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156210</xdr:rowOff>
    </xdr:from>
    <xdr:to xmlns:xdr="http://schemas.openxmlformats.org/drawingml/2006/spreadsheetDrawing">
      <xdr:col>24</xdr:col>
      <xdr:colOff>12700</xdr:colOff>
      <xdr:row>81</xdr:row>
      <xdr:rowOff>156210</xdr:rowOff>
    </xdr:to>
    <xdr:cxnSp macro="">
      <xdr:nvCxnSpPr>
        <xdr:cNvPr id="191" name="直線コネクタ 190"/>
        <xdr:cNvCxnSpPr/>
      </xdr:nvCxnSpPr>
      <xdr:spPr>
        <a:xfrm>
          <a:off x="4864100" y="1404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88900</xdr:rowOff>
    </xdr:from>
    <xdr:to xmlns:xdr="http://schemas.openxmlformats.org/drawingml/2006/spreadsheetDrawing">
      <xdr:col>23</xdr:col>
      <xdr:colOff>133350</xdr:colOff>
      <xdr:row>83</xdr:row>
      <xdr:rowOff>119380</xdr:rowOff>
    </xdr:to>
    <xdr:cxnSp macro="">
      <xdr:nvCxnSpPr>
        <xdr:cNvPr id="192" name="直線コネクタ 191"/>
        <xdr:cNvCxnSpPr/>
      </xdr:nvCxnSpPr>
      <xdr:spPr>
        <a:xfrm>
          <a:off x="4114800" y="1431925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123190</xdr:rowOff>
    </xdr:from>
    <xdr:ext cx="762000" cy="250825"/>
    <xdr:sp macro="" textlink="">
      <xdr:nvSpPr>
        <xdr:cNvPr id="193" name="人件費・物件費等の状況平均値テキスト"/>
        <xdr:cNvSpPr txBox="1"/>
      </xdr:nvSpPr>
      <xdr:spPr>
        <a:xfrm>
          <a:off x="5041900" y="1401064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106680</xdr:rowOff>
    </xdr:from>
    <xdr:to xmlns:xdr="http://schemas.openxmlformats.org/drawingml/2006/spreadsheetDrawing">
      <xdr:col>23</xdr:col>
      <xdr:colOff>184150</xdr:colOff>
      <xdr:row>83</xdr:row>
      <xdr:rowOff>36830</xdr:rowOff>
    </xdr:to>
    <xdr:sp macro="" textlink="">
      <xdr:nvSpPr>
        <xdr:cNvPr id="194" name="フローチャート: 判断 193"/>
        <xdr:cNvSpPr/>
      </xdr:nvSpPr>
      <xdr:spPr>
        <a:xfrm>
          <a:off x="49022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60325</xdr:rowOff>
    </xdr:from>
    <xdr:to xmlns:xdr="http://schemas.openxmlformats.org/drawingml/2006/spreadsheetDrawing">
      <xdr:col>19</xdr:col>
      <xdr:colOff>133350</xdr:colOff>
      <xdr:row>83</xdr:row>
      <xdr:rowOff>88900</xdr:rowOff>
    </xdr:to>
    <xdr:cxnSp macro="">
      <xdr:nvCxnSpPr>
        <xdr:cNvPr id="195" name="直線コネクタ 194"/>
        <xdr:cNvCxnSpPr/>
      </xdr:nvCxnSpPr>
      <xdr:spPr>
        <a:xfrm>
          <a:off x="3225800" y="142906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83185</xdr:rowOff>
    </xdr:from>
    <xdr:to xmlns:xdr="http://schemas.openxmlformats.org/drawingml/2006/spreadsheetDrawing">
      <xdr:col>19</xdr:col>
      <xdr:colOff>184150</xdr:colOff>
      <xdr:row>83</xdr:row>
      <xdr:rowOff>13335</xdr:rowOff>
    </xdr:to>
    <xdr:sp macro="" textlink="">
      <xdr:nvSpPr>
        <xdr:cNvPr id="196" name="フローチャート: 判断 195"/>
        <xdr:cNvSpPr/>
      </xdr:nvSpPr>
      <xdr:spPr>
        <a:xfrm>
          <a:off x="406400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23495</xdr:rowOff>
    </xdr:from>
    <xdr:ext cx="736600" cy="259080"/>
    <xdr:sp macro="" textlink="">
      <xdr:nvSpPr>
        <xdr:cNvPr id="197" name="テキスト ボックス 196"/>
        <xdr:cNvSpPr txBox="1"/>
      </xdr:nvSpPr>
      <xdr:spPr>
        <a:xfrm>
          <a:off x="3733800" y="13910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59055</xdr:rowOff>
    </xdr:from>
    <xdr:to xmlns:xdr="http://schemas.openxmlformats.org/drawingml/2006/spreadsheetDrawing">
      <xdr:col>15</xdr:col>
      <xdr:colOff>82550</xdr:colOff>
      <xdr:row>83</xdr:row>
      <xdr:rowOff>60325</xdr:rowOff>
    </xdr:to>
    <xdr:cxnSp macro="">
      <xdr:nvCxnSpPr>
        <xdr:cNvPr id="198" name="直線コネクタ 197"/>
        <xdr:cNvCxnSpPr/>
      </xdr:nvCxnSpPr>
      <xdr:spPr>
        <a:xfrm>
          <a:off x="2336800" y="142894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50165</xdr:rowOff>
    </xdr:from>
    <xdr:to xmlns:xdr="http://schemas.openxmlformats.org/drawingml/2006/spreadsheetDrawing">
      <xdr:col>15</xdr:col>
      <xdr:colOff>133350</xdr:colOff>
      <xdr:row>82</xdr:row>
      <xdr:rowOff>151765</xdr:rowOff>
    </xdr:to>
    <xdr:sp macro="" textlink="">
      <xdr:nvSpPr>
        <xdr:cNvPr id="199" name="フローチャート: 判断 198"/>
        <xdr:cNvSpPr/>
      </xdr:nvSpPr>
      <xdr:spPr>
        <a:xfrm>
          <a:off x="3175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161925</xdr:rowOff>
    </xdr:from>
    <xdr:ext cx="762000" cy="259080"/>
    <xdr:sp macro="" textlink="">
      <xdr:nvSpPr>
        <xdr:cNvPr id="200" name="テキスト ボックス 199"/>
        <xdr:cNvSpPr txBox="1"/>
      </xdr:nvSpPr>
      <xdr:spPr>
        <a:xfrm>
          <a:off x="284480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57150</xdr:rowOff>
    </xdr:from>
    <xdr:to xmlns:xdr="http://schemas.openxmlformats.org/drawingml/2006/spreadsheetDrawing">
      <xdr:col>11</xdr:col>
      <xdr:colOff>31750</xdr:colOff>
      <xdr:row>83</xdr:row>
      <xdr:rowOff>59055</xdr:rowOff>
    </xdr:to>
    <xdr:cxnSp macro="">
      <xdr:nvCxnSpPr>
        <xdr:cNvPr id="201" name="直線コネクタ 200"/>
        <xdr:cNvCxnSpPr/>
      </xdr:nvCxnSpPr>
      <xdr:spPr>
        <a:xfrm>
          <a:off x="1447800" y="142875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37465</xdr:rowOff>
    </xdr:from>
    <xdr:to xmlns:xdr="http://schemas.openxmlformats.org/drawingml/2006/spreadsheetDrawing">
      <xdr:col>11</xdr:col>
      <xdr:colOff>82550</xdr:colOff>
      <xdr:row>82</xdr:row>
      <xdr:rowOff>139065</xdr:rowOff>
    </xdr:to>
    <xdr:sp macro="" textlink="">
      <xdr:nvSpPr>
        <xdr:cNvPr id="202" name="フローチャート: 判断 201"/>
        <xdr:cNvSpPr/>
      </xdr:nvSpPr>
      <xdr:spPr>
        <a:xfrm>
          <a:off x="2286000" y="140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149225</xdr:rowOff>
    </xdr:from>
    <xdr:ext cx="762000" cy="259080"/>
    <xdr:sp macro="" textlink="">
      <xdr:nvSpPr>
        <xdr:cNvPr id="203" name="テキスト ボックス 202"/>
        <xdr:cNvSpPr txBox="1"/>
      </xdr:nvSpPr>
      <xdr:spPr>
        <a:xfrm>
          <a:off x="1955800" y="13865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29210</xdr:rowOff>
    </xdr:from>
    <xdr:to xmlns:xdr="http://schemas.openxmlformats.org/drawingml/2006/spreadsheetDrawing">
      <xdr:col>7</xdr:col>
      <xdr:colOff>31750</xdr:colOff>
      <xdr:row>82</xdr:row>
      <xdr:rowOff>130810</xdr:rowOff>
    </xdr:to>
    <xdr:sp macro="" textlink="">
      <xdr:nvSpPr>
        <xdr:cNvPr id="204" name="フローチャート: 判断 203"/>
        <xdr:cNvSpPr/>
      </xdr:nvSpPr>
      <xdr:spPr>
        <a:xfrm>
          <a:off x="13970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140970</xdr:rowOff>
    </xdr:from>
    <xdr:ext cx="762000" cy="259080"/>
    <xdr:sp macro="" textlink="">
      <xdr:nvSpPr>
        <xdr:cNvPr id="205" name="テキスト ボックス 204"/>
        <xdr:cNvSpPr txBox="1"/>
      </xdr:nvSpPr>
      <xdr:spPr>
        <a:xfrm>
          <a:off x="10668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6" name="テキスト ボックス 205"/>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7"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8" name="テキスト ボックス 207"/>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9"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0"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68580</xdr:rowOff>
    </xdr:from>
    <xdr:to xmlns:xdr="http://schemas.openxmlformats.org/drawingml/2006/spreadsheetDrawing">
      <xdr:col>23</xdr:col>
      <xdr:colOff>184150</xdr:colOff>
      <xdr:row>83</xdr:row>
      <xdr:rowOff>170180</xdr:rowOff>
    </xdr:to>
    <xdr:sp macro="" textlink="">
      <xdr:nvSpPr>
        <xdr:cNvPr id="211" name="楕円 210"/>
        <xdr:cNvSpPr/>
      </xdr:nvSpPr>
      <xdr:spPr>
        <a:xfrm>
          <a:off x="4902200" y="142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40640</xdr:rowOff>
    </xdr:from>
    <xdr:ext cx="762000" cy="251460"/>
    <xdr:sp macro="" textlink="">
      <xdr:nvSpPr>
        <xdr:cNvPr id="212" name="人件費・物件費等の状況該当値テキスト"/>
        <xdr:cNvSpPr txBox="1"/>
      </xdr:nvSpPr>
      <xdr:spPr>
        <a:xfrm>
          <a:off x="5041900" y="142709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272,936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38100</xdr:rowOff>
    </xdr:from>
    <xdr:to xmlns:xdr="http://schemas.openxmlformats.org/drawingml/2006/spreadsheetDrawing">
      <xdr:col>19</xdr:col>
      <xdr:colOff>184150</xdr:colOff>
      <xdr:row>83</xdr:row>
      <xdr:rowOff>139700</xdr:rowOff>
    </xdr:to>
    <xdr:sp macro="" textlink="">
      <xdr:nvSpPr>
        <xdr:cNvPr id="213" name="楕円 212"/>
        <xdr:cNvSpPr/>
      </xdr:nvSpPr>
      <xdr:spPr>
        <a:xfrm>
          <a:off x="40640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124460</xdr:rowOff>
    </xdr:from>
    <xdr:ext cx="736600" cy="259080"/>
    <xdr:sp macro="" textlink="">
      <xdr:nvSpPr>
        <xdr:cNvPr id="214" name="テキスト ボックス 213"/>
        <xdr:cNvSpPr txBox="1"/>
      </xdr:nvSpPr>
      <xdr:spPr>
        <a:xfrm>
          <a:off x="3733800" y="14354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9525</xdr:rowOff>
    </xdr:from>
    <xdr:to xmlns:xdr="http://schemas.openxmlformats.org/drawingml/2006/spreadsheetDrawing">
      <xdr:col>15</xdr:col>
      <xdr:colOff>133350</xdr:colOff>
      <xdr:row>83</xdr:row>
      <xdr:rowOff>111125</xdr:rowOff>
    </xdr:to>
    <xdr:sp macro="" textlink="">
      <xdr:nvSpPr>
        <xdr:cNvPr id="215" name="楕円 214"/>
        <xdr:cNvSpPr/>
      </xdr:nvSpPr>
      <xdr:spPr>
        <a:xfrm>
          <a:off x="3175000" y="142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95885</xdr:rowOff>
    </xdr:from>
    <xdr:ext cx="762000" cy="259080"/>
    <xdr:sp macro="" textlink="">
      <xdr:nvSpPr>
        <xdr:cNvPr id="216" name="テキスト ボックス 215"/>
        <xdr:cNvSpPr txBox="1"/>
      </xdr:nvSpPr>
      <xdr:spPr>
        <a:xfrm>
          <a:off x="2844800" y="14326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8255</xdr:rowOff>
    </xdr:from>
    <xdr:to xmlns:xdr="http://schemas.openxmlformats.org/drawingml/2006/spreadsheetDrawing">
      <xdr:col>11</xdr:col>
      <xdr:colOff>82550</xdr:colOff>
      <xdr:row>83</xdr:row>
      <xdr:rowOff>109855</xdr:rowOff>
    </xdr:to>
    <xdr:sp macro="" textlink="">
      <xdr:nvSpPr>
        <xdr:cNvPr id="217" name="楕円 216"/>
        <xdr:cNvSpPr/>
      </xdr:nvSpPr>
      <xdr:spPr>
        <a:xfrm>
          <a:off x="22860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94615</xdr:rowOff>
    </xdr:from>
    <xdr:ext cx="762000" cy="259080"/>
    <xdr:sp macro="" textlink="">
      <xdr:nvSpPr>
        <xdr:cNvPr id="218" name="テキスト ボックス 217"/>
        <xdr:cNvSpPr txBox="1"/>
      </xdr:nvSpPr>
      <xdr:spPr>
        <a:xfrm>
          <a:off x="1955800" y="1432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6350</xdr:rowOff>
    </xdr:from>
    <xdr:to xmlns:xdr="http://schemas.openxmlformats.org/drawingml/2006/spreadsheetDrawing">
      <xdr:col>7</xdr:col>
      <xdr:colOff>31750</xdr:colOff>
      <xdr:row>83</xdr:row>
      <xdr:rowOff>107950</xdr:rowOff>
    </xdr:to>
    <xdr:sp macro="" textlink="">
      <xdr:nvSpPr>
        <xdr:cNvPr id="219" name="楕円 218"/>
        <xdr:cNvSpPr/>
      </xdr:nvSpPr>
      <xdr:spPr>
        <a:xfrm>
          <a:off x="13970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92710</xdr:rowOff>
    </xdr:from>
    <xdr:ext cx="762000" cy="259080"/>
    <xdr:sp macro="" textlink="">
      <xdr:nvSpPr>
        <xdr:cNvPr id="220" name="テキスト ボックス 219"/>
        <xdr:cNvSpPr txBox="1"/>
      </xdr:nvSpPr>
      <xdr:spPr>
        <a:xfrm>
          <a:off x="1066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2" name="テキスト ボックス 221"/>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2745" cy="358775"/>
    <xdr:sp macro="" textlink="">
      <xdr:nvSpPr>
        <xdr:cNvPr id="223" name="テキスト ボックス 222"/>
        <xdr:cNvSpPr txBox="1"/>
      </xdr:nvSpPr>
      <xdr:spPr>
        <a:xfrm>
          <a:off x="1543177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ラスパイレス指数は、前年度と同値の99.5となりました。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引き続き、適正な定員管理に努めます。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4"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5" name="テキスト ボックス 234"/>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6" name="直線コネクタ 235"/>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0825"/>
    <xdr:sp macro="" textlink="">
      <xdr:nvSpPr>
        <xdr:cNvPr id="237" name="テキスト ボックス 236"/>
        <xdr:cNvSpPr txBox="1"/>
      </xdr:nvSpPr>
      <xdr:spPr>
        <a:xfrm>
          <a:off x="12065000" y="15267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8" name="直線コネクタ 237"/>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1460"/>
    <xdr:sp macro="" textlink="">
      <xdr:nvSpPr>
        <xdr:cNvPr id="239" name="テキスト ボックス 238"/>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0" name="直線コネクタ 23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1" name="テキスト ボックス 240"/>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2" name="直線コネクタ 241"/>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3" name="テキスト ボックス 242"/>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4" name="直線コネクタ 243"/>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5" name="テキスト ボックス 244"/>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0825"/>
    <xdr:sp macro="" textlink="">
      <xdr:nvSpPr>
        <xdr:cNvPr id="247" name="テキスト ボックス 246"/>
        <xdr:cNvSpPr txBox="1"/>
      </xdr:nvSpPr>
      <xdr:spPr>
        <a:xfrm>
          <a:off x="1206500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89</xdr:row>
      <xdr:rowOff>150495</xdr:rowOff>
    </xdr:to>
    <xdr:cxnSp macro="">
      <xdr:nvCxnSpPr>
        <xdr:cNvPr id="249" name="直線コネクタ 248"/>
        <xdr:cNvCxnSpPr/>
      </xdr:nvCxnSpPr>
      <xdr:spPr>
        <a:xfrm flipV="1">
          <a:off x="1701800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2000" cy="250825"/>
    <xdr:sp macro="" textlink="">
      <xdr:nvSpPr>
        <xdr:cNvPr id="250" name="給与水準   （国との比較）最小値テキスト"/>
        <xdr:cNvSpPr txBox="1"/>
      </xdr:nvSpPr>
      <xdr:spPr>
        <a:xfrm>
          <a:off x="17106900" y="153816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1" name="直線コネクタ 250"/>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62000" cy="250825"/>
    <xdr:sp macro="" textlink="">
      <xdr:nvSpPr>
        <xdr:cNvPr id="252" name="給与水準   （国との比較）最大値テキスト"/>
        <xdr:cNvSpPr txBox="1"/>
      </xdr:nvSpPr>
      <xdr:spPr>
        <a:xfrm>
          <a:off x="17106900" y="134505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3" name="直線コネクタ 252"/>
        <xdr:cNvCxnSpPr/>
      </xdr:nvCxnSpPr>
      <xdr:spPr>
        <a:xfrm>
          <a:off x="16929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158115</xdr:rowOff>
    </xdr:from>
    <xdr:to xmlns:xdr="http://schemas.openxmlformats.org/drawingml/2006/spreadsheetDrawing">
      <xdr:col>81</xdr:col>
      <xdr:colOff>44450</xdr:colOff>
      <xdr:row>87</xdr:row>
      <xdr:rowOff>158115</xdr:rowOff>
    </xdr:to>
    <xdr:cxnSp macro="">
      <xdr:nvCxnSpPr>
        <xdr:cNvPr id="254" name="直線コネクタ 253"/>
        <xdr:cNvCxnSpPr/>
      </xdr:nvCxnSpPr>
      <xdr:spPr>
        <a:xfrm>
          <a:off x="16179800" y="150742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27305</xdr:rowOff>
    </xdr:from>
    <xdr:ext cx="762000" cy="259080"/>
    <xdr:sp macro="" textlink="">
      <xdr:nvSpPr>
        <xdr:cNvPr id="255" name="給与水準   （国との比較）平均値テキスト"/>
        <xdr:cNvSpPr txBox="1"/>
      </xdr:nvSpPr>
      <xdr:spPr>
        <a:xfrm>
          <a:off x="17106900" y="14600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10795</xdr:rowOff>
    </xdr:from>
    <xdr:to xmlns:xdr="http://schemas.openxmlformats.org/drawingml/2006/spreadsheetDrawing">
      <xdr:col>81</xdr:col>
      <xdr:colOff>95250</xdr:colOff>
      <xdr:row>86</xdr:row>
      <xdr:rowOff>112395</xdr:rowOff>
    </xdr:to>
    <xdr:sp macro="" textlink="">
      <xdr:nvSpPr>
        <xdr:cNvPr id="256" name="フローチャート: 判断 255"/>
        <xdr:cNvSpPr/>
      </xdr:nvSpPr>
      <xdr:spPr>
        <a:xfrm>
          <a:off x="169672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158115</xdr:rowOff>
    </xdr:from>
    <xdr:to xmlns:xdr="http://schemas.openxmlformats.org/drawingml/2006/spreadsheetDrawing">
      <xdr:col>77</xdr:col>
      <xdr:colOff>44450</xdr:colOff>
      <xdr:row>88</xdr:row>
      <xdr:rowOff>0</xdr:rowOff>
    </xdr:to>
    <xdr:cxnSp macro="">
      <xdr:nvCxnSpPr>
        <xdr:cNvPr id="257" name="直線コネクタ 256"/>
        <xdr:cNvCxnSpPr/>
      </xdr:nvCxnSpPr>
      <xdr:spPr>
        <a:xfrm flipV="1">
          <a:off x="15290800" y="15074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58" name="フローチャート: 判断 257"/>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135890</xdr:rowOff>
    </xdr:from>
    <xdr:ext cx="736600" cy="259080"/>
    <xdr:sp macro="" textlink="">
      <xdr:nvSpPr>
        <xdr:cNvPr id="259" name="テキスト ボックス 258"/>
        <xdr:cNvSpPr txBox="1"/>
      </xdr:nvSpPr>
      <xdr:spPr>
        <a:xfrm>
          <a:off x="15798800" y="1453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0</xdr:rowOff>
    </xdr:from>
    <xdr:to xmlns:xdr="http://schemas.openxmlformats.org/drawingml/2006/spreadsheetDrawing">
      <xdr:col>72</xdr:col>
      <xdr:colOff>203200</xdr:colOff>
      <xdr:row>88</xdr:row>
      <xdr:rowOff>13335</xdr:rowOff>
    </xdr:to>
    <xdr:cxnSp macro="">
      <xdr:nvCxnSpPr>
        <xdr:cNvPr id="260" name="直線コネクタ 259"/>
        <xdr:cNvCxnSpPr/>
      </xdr:nvCxnSpPr>
      <xdr:spPr>
        <a:xfrm flipV="1">
          <a:off x="14401800" y="150876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1" name="フローチャート: 判断 260"/>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149225</xdr:rowOff>
    </xdr:from>
    <xdr:ext cx="762000" cy="259080"/>
    <xdr:sp macro="" textlink="">
      <xdr:nvSpPr>
        <xdr:cNvPr id="262" name="テキスト ボックス 261"/>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13335</xdr:rowOff>
    </xdr:from>
    <xdr:to xmlns:xdr="http://schemas.openxmlformats.org/drawingml/2006/spreadsheetDrawing">
      <xdr:col>68</xdr:col>
      <xdr:colOff>152400</xdr:colOff>
      <xdr:row>88</xdr:row>
      <xdr:rowOff>40640</xdr:rowOff>
    </xdr:to>
    <xdr:cxnSp macro="">
      <xdr:nvCxnSpPr>
        <xdr:cNvPr id="263" name="直線コネクタ 262"/>
        <xdr:cNvCxnSpPr/>
      </xdr:nvCxnSpPr>
      <xdr:spPr>
        <a:xfrm flipV="1">
          <a:off x="13512800" y="151009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203200</xdr:colOff>
      <xdr:row>86</xdr:row>
      <xdr:rowOff>125730</xdr:rowOff>
    </xdr:to>
    <xdr:sp macro="" textlink="">
      <xdr:nvSpPr>
        <xdr:cNvPr id="264" name="フローチャート: 判断 263"/>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135890</xdr:rowOff>
    </xdr:from>
    <xdr:ext cx="762000" cy="259080"/>
    <xdr:sp macro="" textlink="">
      <xdr:nvSpPr>
        <xdr:cNvPr id="265" name="テキスト ボックス 264"/>
        <xdr:cNvSpPr txBox="1"/>
      </xdr:nvSpPr>
      <xdr:spPr>
        <a:xfrm>
          <a:off x="14020800" y="1453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66" name="フローチャート: 判断 265"/>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149225</xdr:rowOff>
    </xdr:from>
    <xdr:ext cx="762000" cy="259080"/>
    <xdr:sp macro="" textlink="">
      <xdr:nvSpPr>
        <xdr:cNvPr id="267" name="テキスト ボックス 266"/>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8" name="テキスト ボックス 267"/>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9" name="テキスト ボックス 268"/>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0" name="テキスト ボックス 269"/>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1"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2" name="テキスト ボックス 271"/>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107315</xdr:rowOff>
    </xdr:from>
    <xdr:to xmlns:xdr="http://schemas.openxmlformats.org/drawingml/2006/spreadsheetDrawing">
      <xdr:col>81</xdr:col>
      <xdr:colOff>95250</xdr:colOff>
      <xdr:row>88</xdr:row>
      <xdr:rowOff>37465</xdr:rowOff>
    </xdr:to>
    <xdr:sp macro="" textlink="">
      <xdr:nvSpPr>
        <xdr:cNvPr id="273" name="楕円 272"/>
        <xdr:cNvSpPr/>
      </xdr:nvSpPr>
      <xdr:spPr>
        <a:xfrm>
          <a:off x="16967200" y="150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79375</xdr:rowOff>
    </xdr:from>
    <xdr:ext cx="762000" cy="258445"/>
    <xdr:sp macro="" textlink="">
      <xdr:nvSpPr>
        <xdr:cNvPr id="274" name="給与水準   （国との比較）該当値テキスト"/>
        <xdr:cNvSpPr txBox="1"/>
      </xdr:nvSpPr>
      <xdr:spPr>
        <a:xfrm>
          <a:off x="17106900" y="14995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107315</xdr:rowOff>
    </xdr:from>
    <xdr:to xmlns:xdr="http://schemas.openxmlformats.org/drawingml/2006/spreadsheetDrawing">
      <xdr:col>77</xdr:col>
      <xdr:colOff>95250</xdr:colOff>
      <xdr:row>88</xdr:row>
      <xdr:rowOff>37465</xdr:rowOff>
    </xdr:to>
    <xdr:sp macro="" textlink="">
      <xdr:nvSpPr>
        <xdr:cNvPr id="275" name="楕円 274"/>
        <xdr:cNvSpPr/>
      </xdr:nvSpPr>
      <xdr:spPr>
        <a:xfrm>
          <a:off x="16129000" y="150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22225</xdr:rowOff>
    </xdr:from>
    <xdr:ext cx="736600" cy="258445"/>
    <xdr:sp macro="" textlink="">
      <xdr:nvSpPr>
        <xdr:cNvPr id="276" name="テキスト ボックス 275"/>
        <xdr:cNvSpPr txBox="1"/>
      </xdr:nvSpPr>
      <xdr:spPr>
        <a:xfrm>
          <a:off x="15798800" y="15109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120650</xdr:rowOff>
    </xdr:from>
    <xdr:to xmlns:xdr="http://schemas.openxmlformats.org/drawingml/2006/spreadsheetDrawing">
      <xdr:col>73</xdr:col>
      <xdr:colOff>44450</xdr:colOff>
      <xdr:row>88</xdr:row>
      <xdr:rowOff>50800</xdr:rowOff>
    </xdr:to>
    <xdr:sp macro="" textlink="">
      <xdr:nvSpPr>
        <xdr:cNvPr id="277" name="楕円 276"/>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35560</xdr:rowOff>
    </xdr:from>
    <xdr:ext cx="762000" cy="259080"/>
    <xdr:sp macro="" textlink="">
      <xdr:nvSpPr>
        <xdr:cNvPr id="278" name="テキスト ボックス 277"/>
        <xdr:cNvSpPr txBox="1"/>
      </xdr:nvSpPr>
      <xdr:spPr>
        <a:xfrm>
          <a:off x="14909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133985</xdr:rowOff>
    </xdr:from>
    <xdr:to xmlns:xdr="http://schemas.openxmlformats.org/drawingml/2006/spreadsheetDrawing">
      <xdr:col>68</xdr:col>
      <xdr:colOff>203200</xdr:colOff>
      <xdr:row>88</xdr:row>
      <xdr:rowOff>64135</xdr:rowOff>
    </xdr:to>
    <xdr:sp macro="" textlink="">
      <xdr:nvSpPr>
        <xdr:cNvPr id="279" name="楕円 278"/>
        <xdr:cNvSpPr/>
      </xdr:nvSpPr>
      <xdr:spPr>
        <a:xfrm>
          <a:off x="14351000" y="150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48895</xdr:rowOff>
    </xdr:from>
    <xdr:ext cx="762000" cy="259080"/>
    <xdr:sp macro="" textlink="">
      <xdr:nvSpPr>
        <xdr:cNvPr id="280" name="テキスト ボックス 279"/>
        <xdr:cNvSpPr txBox="1"/>
      </xdr:nvSpPr>
      <xdr:spPr>
        <a:xfrm>
          <a:off x="14020800" y="1513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160655</xdr:rowOff>
    </xdr:from>
    <xdr:to xmlns:xdr="http://schemas.openxmlformats.org/drawingml/2006/spreadsheetDrawing">
      <xdr:col>64</xdr:col>
      <xdr:colOff>152400</xdr:colOff>
      <xdr:row>88</xdr:row>
      <xdr:rowOff>90805</xdr:rowOff>
    </xdr:to>
    <xdr:sp macro="" textlink="">
      <xdr:nvSpPr>
        <xdr:cNvPr id="281" name="楕円 280"/>
        <xdr:cNvSpPr/>
      </xdr:nvSpPr>
      <xdr:spPr>
        <a:xfrm>
          <a:off x="13462000" y="150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75565</xdr:rowOff>
    </xdr:from>
    <xdr:ext cx="762000" cy="250825"/>
    <xdr:sp macro="" textlink="">
      <xdr:nvSpPr>
        <xdr:cNvPr id="282" name="テキスト ボックス 281"/>
        <xdr:cNvSpPr txBox="1"/>
      </xdr:nvSpPr>
      <xdr:spPr>
        <a:xfrm>
          <a:off x="13131800" y="151631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4" name="テキスト ボックス 283"/>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2745" cy="353060"/>
    <xdr:sp macro="" textlink="">
      <xdr:nvSpPr>
        <xdr:cNvPr id="285" name="テキスト ボックス 284"/>
        <xdr:cNvSpPr txBox="1"/>
      </xdr:nvSpPr>
      <xdr:spPr>
        <a:xfrm>
          <a:off x="15736570" y="916305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[14.70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人口千人当たり職員数は、前年度より0.21人増の14.70人となりました。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類似団体を上回っている要因は、本市が市立大学を設置しているためです。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今後も引き続き、社会情勢の変化および組織・機構に合わせた適正な定員管理に努めます。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6" name="テキスト ボックス 295"/>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7"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298" name="テキスト ボックス 297"/>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9" name="直線コネクタ 298"/>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0" name="テキスト ボックス 299"/>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1" name="直線コネクタ 300"/>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2" name="テキスト ボックス 301"/>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3" name="直線コネクタ 302"/>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4" name="テキスト ボックス 303"/>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5" name="直線コネクタ 304"/>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6" name="テキスト ボックス 305"/>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7" name="直線コネクタ 306"/>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0825"/>
    <xdr:sp macro="" textlink="">
      <xdr:nvSpPr>
        <xdr:cNvPr id="308" name="テキスト ボックス 307"/>
        <xdr:cNvSpPr txBox="1"/>
      </xdr:nvSpPr>
      <xdr:spPr>
        <a:xfrm>
          <a:off x="12065000" y="101358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9" name="直線コネクタ 308"/>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825"/>
    <xdr:sp macro="" textlink="">
      <xdr:nvSpPr>
        <xdr:cNvPr id="310" name="テキスト ボックス 309"/>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2" name="テキスト ボックス 311"/>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15240</xdr:rowOff>
    </xdr:from>
    <xdr:to xmlns:xdr="http://schemas.openxmlformats.org/drawingml/2006/spreadsheetDrawing">
      <xdr:col>81</xdr:col>
      <xdr:colOff>44450</xdr:colOff>
      <xdr:row>67</xdr:row>
      <xdr:rowOff>4445</xdr:rowOff>
    </xdr:to>
    <xdr:cxnSp macro="">
      <xdr:nvCxnSpPr>
        <xdr:cNvPr id="314" name="直線コネクタ 313"/>
        <xdr:cNvCxnSpPr/>
      </xdr:nvCxnSpPr>
      <xdr:spPr>
        <a:xfrm flipV="1">
          <a:off x="1701800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147955</xdr:rowOff>
    </xdr:from>
    <xdr:ext cx="762000" cy="258445"/>
    <xdr:sp macro="" textlink="">
      <xdr:nvSpPr>
        <xdr:cNvPr id="315" name="定員管理の状況最小値テキスト"/>
        <xdr:cNvSpPr txBox="1"/>
      </xdr:nvSpPr>
      <xdr:spPr>
        <a:xfrm>
          <a:off x="17106900" y="1146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4445</xdr:rowOff>
    </xdr:from>
    <xdr:to xmlns:xdr="http://schemas.openxmlformats.org/drawingml/2006/spreadsheetDrawing">
      <xdr:col>81</xdr:col>
      <xdr:colOff>133350</xdr:colOff>
      <xdr:row>67</xdr:row>
      <xdr:rowOff>4445</xdr:rowOff>
    </xdr:to>
    <xdr:cxnSp macro="">
      <xdr:nvCxnSpPr>
        <xdr:cNvPr id="316" name="直線コネクタ 315"/>
        <xdr:cNvCxnSpPr/>
      </xdr:nvCxnSpPr>
      <xdr:spPr>
        <a:xfrm>
          <a:off x="16929100" y="1149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102235</xdr:rowOff>
    </xdr:from>
    <xdr:ext cx="762000" cy="258445"/>
    <xdr:sp macro="" textlink="">
      <xdr:nvSpPr>
        <xdr:cNvPr id="317" name="定員管理の状況最大値テキスト"/>
        <xdr:cNvSpPr txBox="1"/>
      </xdr:nvSpPr>
      <xdr:spPr>
        <a:xfrm>
          <a:off x="17106900" y="970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15240</xdr:rowOff>
    </xdr:from>
    <xdr:to xmlns:xdr="http://schemas.openxmlformats.org/drawingml/2006/spreadsheetDrawing">
      <xdr:col>81</xdr:col>
      <xdr:colOff>133350</xdr:colOff>
      <xdr:row>58</xdr:row>
      <xdr:rowOff>15240</xdr:rowOff>
    </xdr:to>
    <xdr:cxnSp macro="">
      <xdr:nvCxnSpPr>
        <xdr:cNvPr id="318" name="直線コネクタ 317"/>
        <xdr:cNvCxnSpPr/>
      </xdr:nvCxnSpPr>
      <xdr:spPr>
        <a:xfrm>
          <a:off x="169291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107315</xdr:rowOff>
    </xdr:from>
    <xdr:to xmlns:xdr="http://schemas.openxmlformats.org/drawingml/2006/spreadsheetDrawing">
      <xdr:col>81</xdr:col>
      <xdr:colOff>44450</xdr:colOff>
      <xdr:row>63</xdr:row>
      <xdr:rowOff>132080</xdr:rowOff>
    </xdr:to>
    <xdr:cxnSp macro="">
      <xdr:nvCxnSpPr>
        <xdr:cNvPr id="319" name="直線コネクタ 318"/>
        <xdr:cNvCxnSpPr/>
      </xdr:nvCxnSpPr>
      <xdr:spPr>
        <a:xfrm>
          <a:off x="16179800" y="1090866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140335</xdr:rowOff>
    </xdr:from>
    <xdr:ext cx="762000" cy="259080"/>
    <xdr:sp macro="" textlink="">
      <xdr:nvSpPr>
        <xdr:cNvPr id="320" name="定員管理の状況平均値テキスト"/>
        <xdr:cNvSpPr txBox="1"/>
      </xdr:nvSpPr>
      <xdr:spPr>
        <a:xfrm>
          <a:off x="17106900" y="102558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123825</xdr:rowOff>
    </xdr:from>
    <xdr:to xmlns:xdr="http://schemas.openxmlformats.org/drawingml/2006/spreadsheetDrawing">
      <xdr:col>81</xdr:col>
      <xdr:colOff>95250</xdr:colOff>
      <xdr:row>61</xdr:row>
      <xdr:rowOff>53975</xdr:rowOff>
    </xdr:to>
    <xdr:sp macro="" textlink="">
      <xdr:nvSpPr>
        <xdr:cNvPr id="321" name="フローチャート: 判断 320"/>
        <xdr:cNvSpPr/>
      </xdr:nvSpPr>
      <xdr:spPr>
        <a:xfrm>
          <a:off x="169672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73025</xdr:rowOff>
    </xdr:from>
    <xdr:to xmlns:xdr="http://schemas.openxmlformats.org/drawingml/2006/spreadsheetDrawing">
      <xdr:col>77</xdr:col>
      <xdr:colOff>44450</xdr:colOff>
      <xdr:row>63</xdr:row>
      <xdr:rowOff>107315</xdr:rowOff>
    </xdr:to>
    <xdr:cxnSp macro="">
      <xdr:nvCxnSpPr>
        <xdr:cNvPr id="322" name="直線コネクタ 321"/>
        <xdr:cNvCxnSpPr/>
      </xdr:nvCxnSpPr>
      <xdr:spPr>
        <a:xfrm>
          <a:off x="15290800" y="108743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85090</xdr:rowOff>
    </xdr:from>
    <xdr:to xmlns:xdr="http://schemas.openxmlformats.org/drawingml/2006/spreadsheetDrawing">
      <xdr:col>77</xdr:col>
      <xdr:colOff>95250</xdr:colOff>
      <xdr:row>61</xdr:row>
      <xdr:rowOff>15240</xdr:rowOff>
    </xdr:to>
    <xdr:sp macro="" textlink="">
      <xdr:nvSpPr>
        <xdr:cNvPr id="323" name="フローチャート: 判断 322"/>
        <xdr:cNvSpPr/>
      </xdr:nvSpPr>
      <xdr:spPr>
        <a:xfrm>
          <a:off x="16129000" y="1037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25400</xdr:rowOff>
    </xdr:from>
    <xdr:ext cx="736600" cy="259080"/>
    <xdr:sp macro="" textlink="">
      <xdr:nvSpPr>
        <xdr:cNvPr id="324" name="テキスト ボックス 323"/>
        <xdr:cNvSpPr txBox="1"/>
      </xdr:nvSpPr>
      <xdr:spPr>
        <a:xfrm>
          <a:off x="15798800" y="10140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41910</xdr:rowOff>
    </xdr:from>
    <xdr:to xmlns:xdr="http://schemas.openxmlformats.org/drawingml/2006/spreadsheetDrawing">
      <xdr:col>72</xdr:col>
      <xdr:colOff>203200</xdr:colOff>
      <xdr:row>63</xdr:row>
      <xdr:rowOff>73025</xdr:rowOff>
    </xdr:to>
    <xdr:cxnSp macro="">
      <xdr:nvCxnSpPr>
        <xdr:cNvPr id="325" name="直線コネクタ 324"/>
        <xdr:cNvCxnSpPr/>
      </xdr:nvCxnSpPr>
      <xdr:spPr>
        <a:xfrm>
          <a:off x="14401800" y="108432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75565</xdr:rowOff>
    </xdr:from>
    <xdr:to xmlns:xdr="http://schemas.openxmlformats.org/drawingml/2006/spreadsheetDrawing">
      <xdr:col>73</xdr:col>
      <xdr:colOff>44450</xdr:colOff>
      <xdr:row>61</xdr:row>
      <xdr:rowOff>6350</xdr:rowOff>
    </xdr:to>
    <xdr:sp macro="" textlink="">
      <xdr:nvSpPr>
        <xdr:cNvPr id="326" name="フローチャート: 判断 325"/>
        <xdr:cNvSpPr/>
      </xdr:nvSpPr>
      <xdr:spPr>
        <a:xfrm>
          <a:off x="15240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15875</xdr:rowOff>
    </xdr:from>
    <xdr:ext cx="762000" cy="259080"/>
    <xdr:sp macro="" textlink="">
      <xdr:nvSpPr>
        <xdr:cNvPr id="327" name="テキスト ボックス 326"/>
        <xdr:cNvSpPr txBox="1"/>
      </xdr:nvSpPr>
      <xdr:spPr>
        <a:xfrm>
          <a:off x="14909800" y="1013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23495</xdr:rowOff>
    </xdr:from>
    <xdr:to xmlns:xdr="http://schemas.openxmlformats.org/drawingml/2006/spreadsheetDrawing">
      <xdr:col>68</xdr:col>
      <xdr:colOff>152400</xdr:colOff>
      <xdr:row>63</xdr:row>
      <xdr:rowOff>41910</xdr:rowOff>
    </xdr:to>
    <xdr:cxnSp macro="">
      <xdr:nvCxnSpPr>
        <xdr:cNvPr id="328" name="直線コネクタ 327"/>
        <xdr:cNvCxnSpPr/>
      </xdr:nvCxnSpPr>
      <xdr:spPr>
        <a:xfrm>
          <a:off x="13512800" y="108248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63500</xdr:rowOff>
    </xdr:from>
    <xdr:to xmlns:xdr="http://schemas.openxmlformats.org/drawingml/2006/spreadsheetDrawing">
      <xdr:col>68</xdr:col>
      <xdr:colOff>203200</xdr:colOff>
      <xdr:row>60</xdr:row>
      <xdr:rowOff>164465</xdr:rowOff>
    </xdr:to>
    <xdr:sp macro="" textlink="">
      <xdr:nvSpPr>
        <xdr:cNvPr id="329" name="フローチャート: 判断 328"/>
        <xdr:cNvSpPr/>
      </xdr:nvSpPr>
      <xdr:spPr>
        <a:xfrm>
          <a:off x="14351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3175</xdr:rowOff>
    </xdr:from>
    <xdr:ext cx="762000" cy="259080"/>
    <xdr:sp macro="" textlink="">
      <xdr:nvSpPr>
        <xdr:cNvPr id="330" name="テキスト ボックス 329"/>
        <xdr:cNvSpPr txBox="1"/>
      </xdr:nvSpPr>
      <xdr:spPr>
        <a:xfrm>
          <a:off x="14020800"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62230</xdr:rowOff>
    </xdr:from>
    <xdr:to xmlns:xdr="http://schemas.openxmlformats.org/drawingml/2006/spreadsheetDrawing">
      <xdr:col>64</xdr:col>
      <xdr:colOff>152400</xdr:colOff>
      <xdr:row>60</xdr:row>
      <xdr:rowOff>163830</xdr:rowOff>
    </xdr:to>
    <xdr:sp macro="" textlink="">
      <xdr:nvSpPr>
        <xdr:cNvPr id="331" name="フローチャート: 判断 330"/>
        <xdr:cNvSpPr/>
      </xdr:nvSpPr>
      <xdr:spPr>
        <a:xfrm>
          <a:off x="1346200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2540</xdr:rowOff>
    </xdr:from>
    <xdr:ext cx="762000" cy="259080"/>
    <xdr:sp macro="" textlink="">
      <xdr:nvSpPr>
        <xdr:cNvPr id="332" name="テキスト ボックス 331"/>
        <xdr:cNvSpPr txBox="1"/>
      </xdr:nvSpPr>
      <xdr:spPr>
        <a:xfrm>
          <a:off x="13131800" y="1011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0825"/>
    <xdr:sp macro="" textlink="">
      <xdr:nvSpPr>
        <xdr:cNvPr id="333" name="テキスト ボックス 332"/>
        <xdr:cNvSpPr txBox="1"/>
      </xdr:nvSpPr>
      <xdr:spPr>
        <a:xfrm>
          <a:off x="168021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0825"/>
    <xdr:sp macro="" textlink="">
      <xdr:nvSpPr>
        <xdr:cNvPr id="334" name="テキスト ボックス 333"/>
        <xdr:cNvSpPr txBox="1"/>
      </xdr:nvSpPr>
      <xdr:spPr>
        <a:xfrm>
          <a:off x="15963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0825"/>
    <xdr:sp macro="" textlink="">
      <xdr:nvSpPr>
        <xdr:cNvPr id="335" name="テキスト ボックス 334"/>
        <xdr:cNvSpPr txBox="1"/>
      </xdr:nvSpPr>
      <xdr:spPr>
        <a:xfrm>
          <a:off x="15074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0825"/>
    <xdr:sp macro="" textlink="">
      <xdr:nvSpPr>
        <xdr:cNvPr id="336" name="テキスト ボックス 335"/>
        <xdr:cNvSpPr txBox="1"/>
      </xdr:nvSpPr>
      <xdr:spPr>
        <a:xfrm>
          <a:off x="14185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0825"/>
    <xdr:sp macro="" textlink="">
      <xdr:nvSpPr>
        <xdr:cNvPr id="337" name="テキスト ボックス 336"/>
        <xdr:cNvSpPr txBox="1"/>
      </xdr:nvSpPr>
      <xdr:spPr>
        <a:xfrm>
          <a:off x="13296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80645</xdr:rowOff>
    </xdr:from>
    <xdr:to xmlns:xdr="http://schemas.openxmlformats.org/drawingml/2006/spreadsheetDrawing">
      <xdr:col>81</xdr:col>
      <xdr:colOff>95250</xdr:colOff>
      <xdr:row>64</xdr:row>
      <xdr:rowOff>10795</xdr:rowOff>
    </xdr:to>
    <xdr:sp macro="" textlink="">
      <xdr:nvSpPr>
        <xdr:cNvPr id="338" name="楕円 337"/>
        <xdr:cNvSpPr/>
      </xdr:nvSpPr>
      <xdr:spPr>
        <a:xfrm>
          <a:off x="169672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52705</xdr:rowOff>
    </xdr:from>
    <xdr:ext cx="762000" cy="250825"/>
    <xdr:sp macro="" textlink="">
      <xdr:nvSpPr>
        <xdr:cNvPr id="339" name="定員管理の状況該当値テキスト"/>
        <xdr:cNvSpPr txBox="1"/>
      </xdr:nvSpPr>
      <xdr:spPr>
        <a:xfrm>
          <a:off x="17106900" y="108540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56515</xdr:rowOff>
    </xdr:from>
    <xdr:to xmlns:xdr="http://schemas.openxmlformats.org/drawingml/2006/spreadsheetDrawing">
      <xdr:col>77</xdr:col>
      <xdr:colOff>95250</xdr:colOff>
      <xdr:row>63</xdr:row>
      <xdr:rowOff>158115</xdr:rowOff>
    </xdr:to>
    <xdr:sp macro="" textlink="">
      <xdr:nvSpPr>
        <xdr:cNvPr id="340" name="楕円 339"/>
        <xdr:cNvSpPr/>
      </xdr:nvSpPr>
      <xdr:spPr>
        <a:xfrm>
          <a:off x="16129000" y="108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143510</xdr:rowOff>
    </xdr:from>
    <xdr:ext cx="736600" cy="251460"/>
    <xdr:sp macro="" textlink="">
      <xdr:nvSpPr>
        <xdr:cNvPr id="341" name="テキスト ボックス 340"/>
        <xdr:cNvSpPr txBox="1"/>
      </xdr:nvSpPr>
      <xdr:spPr>
        <a:xfrm>
          <a:off x="15798800" y="109448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22225</xdr:rowOff>
    </xdr:from>
    <xdr:to xmlns:xdr="http://schemas.openxmlformats.org/drawingml/2006/spreadsheetDrawing">
      <xdr:col>73</xdr:col>
      <xdr:colOff>44450</xdr:colOff>
      <xdr:row>63</xdr:row>
      <xdr:rowOff>123825</xdr:rowOff>
    </xdr:to>
    <xdr:sp macro="" textlink="">
      <xdr:nvSpPr>
        <xdr:cNvPr id="342" name="楕円 341"/>
        <xdr:cNvSpPr/>
      </xdr:nvSpPr>
      <xdr:spPr>
        <a:xfrm>
          <a:off x="15240000" y="108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109220</xdr:rowOff>
    </xdr:from>
    <xdr:ext cx="762000" cy="251460"/>
    <xdr:sp macro="" textlink="">
      <xdr:nvSpPr>
        <xdr:cNvPr id="343" name="テキスト ボックス 342"/>
        <xdr:cNvSpPr txBox="1"/>
      </xdr:nvSpPr>
      <xdr:spPr>
        <a:xfrm>
          <a:off x="14909800" y="109105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162560</xdr:rowOff>
    </xdr:from>
    <xdr:to xmlns:xdr="http://schemas.openxmlformats.org/drawingml/2006/spreadsheetDrawing">
      <xdr:col>68</xdr:col>
      <xdr:colOff>203200</xdr:colOff>
      <xdr:row>63</xdr:row>
      <xdr:rowOff>92710</xdr:rowOff>
    </xdr:to>
    <xdr:sp macro="" textlink="">
      <xdr:nvSpPr>
        <xdr:cNvPr id="344" name="楕円 343"/>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77470</xdr:rowOff>
    </xdr:from>
    <xdr:ext cx="762000" cy="250825"/>
    <xdr:sp macro="" textlink="">
      <xdr:nvSpPr>
        <xdr:cNvPr id="345" name="テキスト ボックス 344"/>
        <xdr:cNvSpPr txBox="1"/>
      </xdr:nvSpPr>
      <xdr:spPr>
        <a:xfrm>
          <a:off x="14020800" y="108788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144145</xdr:rowOff>
    </xdr:from>
    <xdr:to xmlns:xdr="http://schemas.openxmlformats.org/drawingml/2006/spreadsheetDrawing">
      <xdr:col>64</xdr:col>
      <xdr:colOff>152400</xdr:colOff>
      <xdr:row>63</xdr:row>
      <xdr:rowOff>74930</xdr:rowOff>
    </xdr:to>
    <xdr:sp macro="" textlink="">
      <xdr:nvSpPr>
        <xdr:cNvPr id="346" name="楕円 345"/>
        <xdr:cNvSpPr/>
      </xdr:nvSpPr>
      <xdr:spPr>
        <a:xfrm>
          <a:off x="13462000" y="10774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59055</xdr:rowOff>
    </xdr:from>
    <xdr:ext cx="762000" cy="259080"/>
    <xdr:sp macro="" textlink="">
      <xdr:nvSpPr>
        <xdr:cNvPr id="347" name="テキスト ボックス 346"/>
        <xdr:cNvSpPr txBox="1"/>
      </xdr:nvSpPr>
      <xdr:spPr>
        <a:xfrm>
          <a:off x="13131800" y="10860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9" name="テキスト ボックス 348"/>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2745" cy="358775"/>
    <xdr:sp macro="" textlink="">
      <xdr:nvSpPr>
        <xdr:cNvPr id="350" name="テキスト ボックス 349"/>
        <xdr:cNvSpPr txBox="1"/>
      </xdr:nvSpPr>
      <xdr:spPr>
        <a:xfrm>
          <a:off x="1540764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実質公債費比率は、前年度から0.5ポイント増の10.2％となりました。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今年度もH29年度に借入れした広域ごみ処理施設や小学校校舎改修などの償還が開始となり、平成28年度から続く大型事業費の償還により公債費は増加傾向となっております</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今後もしばらくこの傾向が続くことになりますが、本市では、返す額以上の地方債は借りないという財政規律を定めており、今後も公債費の適正管理に努めます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1" name="テキスト ボックス 360"/>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3" name="テキスト ボックス 362"/>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5" name="テキスト ボックス 364"/>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0825"/>
    <xdr:sp macro="" textlink="">
      <xdr:nvSpPr>
        <xdr:cNvPr id="367" name="テキスト ボックス 366"/>
        <xdr:cNvSpPr txBox="1"/>
      </xdr:nvSpPr>
      <xdr:spPr>
        <a:xfrm>
          <a:off x="12065000" y="72447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825"/>
    <xdr:sp macro="" textlink="">
      <xdr:nvSpPr>
        <xdr:cNvPr id="369" name="テキスト ボックス 368"/>
        <xdr:cNvSpPr txBox="1"/>
      </xdr:nvSpPr>
      <xdr:spPr>
        <a:xfrm>
          <a:off x="12065000" y="6842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1" name="テキスト ボックス 370"/>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3" name="テキスト ボックス 372"/>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83185</xdr:rowOff>
    </xdr:from>
    <xdr:to xmlns:xdr="http://schemas.openxmlformats.org/drawingml/2006/spreadsheetDrawing">
      <xdr:col>81</xdr:col>
      <xdr:colOff>44450</xdr:colOff>
      <xdr:row>44</xdr:row>
      <xdr:rowOff>10160</xdr:rowOff>
    </xdr:to>
    <xdr:cxnSp macro="">
      <xdr:nvCxnSpPr>
        <xdr:cNvPr id="376" name="直線コネクタ 375"/>
        <xdr:cNvCxnSpPr/>
      </xdr:nvCxnSpPr>
      <xdr:spPr>
        <a:xfrm flipV="1">
          <a:off x="1701800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153670</xdr:rowOff>
    </xdr:from>
    <xdr:ext cx="762000" cy="259080"/>
    <xdr:sp macro="" textlink="">
      <xdr:nvSpPr>
        <xdr:cNvPr id="377" name="公債費負担の状況最小値テキスト"/>
        <xdr:cNvSpPr txBox="1"/>
      </xdr:nvSpPr>
      <xdr:spPr>
        <a:xfrm>
          <a:off x="171069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10160</xdr:rowOff>
    </xdr:from>
    <xdr:to xmlns:xdr="http://schemas.openxmlformats.org/drawingml/2006/spreadsheetDrawing">
      <xdr:col>81</xdr:col>
      <xdr:colOff>133350</xdr:colOff>
      <xdr:row>44</xdr:row>
      <xdr:rowOff>10160</xdr:rowOff>
    </xdr:to>
    <xdr:cxnSp macro="">
      <xdr:nvCxnSpPr>
        <xdr:cNvPr id="378" name="直線コネクタ 377"/>
        <xdr:cNvCxnSpPr/>
      </xdr:nvCxnSpPr>
      <xdr:spPr>
        <a:xfrm>
          <a:off x="16929100" y="755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169545</xdr:rowOff>
    </xdr:from>
    <xdr:ext cx="762000" cy="250825"/>
    <xdr:sp macro="" textlink="">
      <xdr:nvSpPr>
        <xdr:cNvPr id="379" name="公債費負担の状況最大値テキスト"/>
        <xdr:cNvSpPr txBox="1"/>
      </xdr:nvSpPr>
      <xdr:spPr>
        <a:xfrm>
          <a:off x="17106900" y="58273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83185</xdr:rowOff>
    </xdr:from>
    <xdr:to xmlns:xdr="http://schemas.openxmlformats.org/drawingml/2006/spreadsheetDrawing">
      <xdr:col>81</xdr:col>
      <xdr:colOff>133350</xdr:colOff>
      <xdr:row>35</xdr:row>
      <xdr:rowOff>83185</xdr:rowOff>
    </xdr:to>
    <xdr:cxnSp macro="">
      <xdr:nvCxnSpPr>
        <xdr:cNvPr id="380" name="直線コネクタ 379"/>
        <xdr:cNvCxnSpPr/>
      </xdr:nvCxnSpPr>
      <xdr:spPr>
        <a:xfrm>
          <a:off x="16929100" y="608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31750</xdr:rowOff>
    </xdr:from>
    <xdr:to xmlns:xdr="http://schemas.openxmlformats.org/drawingml/2006/spreadsheetDrawing">
      <xdr:col>81</xdr:col>
      <xdr:colOff>44450</xdr:colOff>
      <xdr:row>37</xdr:row>
      <xdr:rowOff>41910</xdr:rowOff>
    </xdr:to>
    <xdr:cxnSp macro="">
      <xdr:nvCxnSpPr>
        <xdr:cNvPr id="381" name="直線コネクタ 380"/>
        <xdr:cNvCxnSpPr/>
      </xdr:nvCxnSpPr>
      <xdr:spPr>
        <a:xfrm>
          <a:off x="16179800" y="63754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153035</xdr:rowOff>
    </xdr:from>
    <xdr:ext cx="762000" cy="259080"/>
    <xdr:sp macro="" textlink="">
      <xdr:nvSpPr>
        <xdr:cNvPr id="382" name="公債費負担の状況平均値テキスト"/>
        <xdr:cNvSpPr txBox="1"/>
      </xdr:nvSpPr>
      <xdr:spPr>
        <a:xfrm>
          <a:off x="17106900" y="6153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136525</xdr:rowOff>
    </xdr:from>
    <xdr:to xmlns:xdr="http://schemas.openxmlformats.org/drawingml/2006/spreadsheetDrawing">
      <xdr:col>81</xdr:col>
      <xdr:colOff>95250</xdr:colOff>
      <xdr:row>37</xdr:row>
      <xdr:rowOff>66675</xdr:rowOff>
    </xdr:to>
    <xdr:sp macro="" textlink="">
      <xdr:nvSpPr>
        <xdr:cNvPr id="383" name="フローチャート: 判断 382"/>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22225</xdr:rowOff>
    </xdr:from>
    <xdr:to xmlns:xdr="http://schemas.openxmlformats.org/drawingml/2006/spreadsheetDrawing">
      <xdr:col>77</xdr:col>
      <xdr:colOff>44450</xdr:colOff>
      <xdr:row>37</xdr:row>
      <xdr:rowOff>31750</xdr:rowOff>
    </xdr:to>
    <xdr:cxnSp macro="">
      <xdr:nvCxnSpPr>
        <xdr:cNvPr id="384" name="直線コネクタ 383"/>
        <xdr:cNvCxnSpPr/>
      </xdr:nvCxnSpPr>
      <xdr:spPr>
        <a:xfrm>
          <a:off x="15290800" y="63658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143510</xdr:rowOff>
    </xdr:from>
    <xdr:to xmlns:xdr="http://schemas.openxmlformats.org/drawingml/2006/spreadsheetDrawing">
      <xdr:col>77</xdr:col>
      <xdr:colOff>95250</xdr:colOff>
      <xdr:row>37</xdr:row>
      <xdr:rowOff>73025</xdr:rowOff>
    </xdr:to>
    <xdr:sp macro="" textlink="">
      <xdr:nvSpPr>
        <xdr:cNvPr id="385" name="フローチャート: 判断 384"/>
        <xdr:cNvSpPr/>
      </xdr:nvSpPr>
      <xdr:spPr>
        <a:xfrm>
          <a:off x="16129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83185</xdr:rowOff>
    </xdr:from>
    <xdr:ext cx="736600" cy="259080"/>
    <xdr:sp macro="" textlink="">
      <xdr:nvSpPr>
        <xdr:cNvPr id="386" name="テキスト ボックス 385"/>
        <xdr:cNvSpPr txBox="1"/>
      </xdr:nvSpPr>
      <xdr:spPr>
        <a:xfrm>
          <a:off x="15798800" y="608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8255</xdr:rowOff>
    </xdr:from>
    <xdr:to xmlns:xdr="http://schemas.openxmlformats.org/drawingml/2006/spreadsheetDrawing">
      <xdr:col>72</xdr:col>
      <xdr:colOff>203200</xdr:colOff>
      <xdr:row>37</xdr:row>
      <xdr:rowOff>22225</xdr:rowOff>
    </xdr:to>
    <xdr:cxnSp macro="">
      <xdr:nvCxnSpPr>
        <xdr:cNvPr id="387" name="直線コネクタ 386"/>
        <xdr:cNvCxnSpPr/>
      </xdr:nvCxnSpPr>
      <xdr:spPr>
        <a:xfrm>
          <a:off x="14401800" y="63519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148590</xdr:rowOff>
    </xdr:from>
    <xdr:to xmlns:xdr="http://schemas.openxmlformats.org/drawingml/2006/spreadsheetDrawing">
      <xdr:col>73</xdr:col>
      <xdr:colOff>44450</xdr:colOff>
      <xdr:row>37</xdr:row>
      <xdr:rowOff>78740</xdr:rowOff>
    </xdr:to>
    <xdr:sp macro="" textlink="">
      <xdr:nvSpPr>
        <xdr:cNvPr id="388" name="フローチャート: 判断 387"/>
        <xdr:cNvSpPr/>
      </xdr:nvSpPr>
      <xdr:spPr>
        <a:xfrm>
          <a:off x="15240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63500</xdr:rowOff>
    </xdr:from>
    <xdr:ext cx="762000" cy="251460"/>
    <xdr:sp macro="" textlink="">
      <xdr:nvSpPr>
        <xdr:cNvPr id="389" name="テキスト ボックス 388"/>
        <xdr:cNvSpPr txBox="1"/>
      </xdr:nvSpPr>
      <xdr:spPr>
        <a:xfrm>
          <a:off x="14909800" y="64071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6350</xdr:rowOff>
    </xdr:from>
    <xdr:to xmlns:xdr="http://schemas.openxmlformats.org/drawingml/2006/spreadsheetDrawing">
      <xdr:col>68</xdr:col>
      <xdr:colOff>152400</xdr:colOff>
      <xdr:row>37</xdr:row>
      <xdr:rowOff>8255</xdr:rowOff>
    </xdr:to>
    <xdr:cxnSp macro="">
      <xdr:nvCxnSpPr>
        <xdr:cNvPr id="390" name="直線コネクタ 389"/>
        <xdr:cNvCxnSpPr/>
      </xdr:nvCxnSpPr>
      <xdr:spPr>
        <a:xfrm>
          <a:off x="13512800" y="63500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150495</xdr:rowOff>
    </xdr:from>
    <xdr:to xmlns:xdr="http://schemas.openxmlformats.org/drawingml/2006/spreadsheetDrawing">
      <xdr:col>68</xdr:col>
      <xdr:colOff>203200</xdr:colOff>
      <xdr:row>37</xdr:row>
      <xdr:rowOff>80645</xdr:rowOff>
    </xdr:to>
    <xdr:sp macro="" textlink="">
      <xdr:nvSpPr>
        <xdr:cNvPr id="391" name="フローチャート: 判断 390"/>
        <xdr:cNvSpPr/>
      </xdr:nvSpPr>
      <xdr:spPr>
        <a:xfrm>
          <a:off x="1435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65405</xdr:rowOff>
    </xdr:from>
    <xdr:ext cx="762000" cy="250825"/>
    <xdr:sp macro="" textlink="">
      <xdr:nvSpPr>
        <xdr:cNvPr id="392" name="テキスト ボックス 391"/>
        <xdr:cNvSpPr txBox="1"/>
      </xdr:nvSpPr>
      <xdr:spPr>
        <a:xfrm>
          <a:off x="14020800" y="64090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154940</xdr:rowOff>
    </xdr:from>
    <xdr:to xmlns:xdr="http://schemas.openxmlformats.org/drawingml/2006/spreadsheetDrawing">
      <xdr:col>64</xdr:col>
      <xdr:colOff>152400</xdr:colOff>
      <xdr:row>37</xdr:row>
      <xdr:rowOff>85090</xdr:rowOff>
    </xdr:to>
    <xdr:sp macro="" textlink="">
      <xdr:nvSpPr>
        <xdr:cNvPr id="393" name="フローチャート: 判断 392"/>
        <xdr:cNvSpPr/>
      </xdr:nvSpPr>
      <xdr:spPr>
        <a:xfrm>
          <a:off x="13462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69850</xdr:rowOff>
    </xdr:from>
    <xdr:ext cx="762000" cy="259080"/>
    <xdr:sp macro="" textlink="">
      <xdr:nvSpPr>
        <xdr:cNvPr id="394" name="テキスト ボックス 393"/>
        <xdr:cNvSpPr txBox="1"/>
      </xdr:nvSpPr>
      <xdr:spPr>
        <a:xfrm>
          <a:off x="13131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162560</xdr:rowOff>
    </xdr:from>
    <xdr:to xmlns:xdr="http://schemas.openxmlformats.org/drawingml/2006/spreadsheetDrawing">
      <xdr:col>81</xdr:col>
      <xdr:colOff>95250</xdr:colOff>
      <xdr:row>37</xdr:row>
      <xdr:rowOff>92710</xdr:rowOff>
    </xdr:to>
    <xdr:sp macro="" textlink="">
      <xdr:nvSpPr>
        <xdr:cNvPr id="400" name="楕円 399"/>
        <xdr:cNvSpPr/>
      </xdr:nvSpPr>
      <xdr:spPr>
        <a:xfrm>
          <a:off x="169672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134620</xdr:rowOff>
    </xdr:from>
    <xdr:ext cx="762000" cy="250825"/>
    <xdr:sp macro="" textlink="">
      <xdr:nvSpPr>
        <xdr:cNvPr id="401" name="公債費負担の状況該当値テキスト"/>
        <xdr:cNvSpPr txBox="1"/>
      </xdr:nvSpPr>
      <xdr:spPr>
        <a:xfrm>
          <a:off x="17106900" y="63068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152400</xdr:rowOff>
    </xdr:from>
    <xdr:to xmlns:xdr="http://schemas.openxmlformats.org/drawingml/2006/spreadsheetDrawing">
      <xdr:col>77</xdr:col>
      <xdr:colOff>95250</xdr:colOff>
      <xdr:row>37</xdr:row>
      <xdr:rowOff>82550</xdr:rowOff>
    </xdr:to>
    <xdr:sp macro="" textlink="">
      <xdr:nvSpPr>
        <xdr:cNvPr id="402" name="楕円 401"/>
        <xdr:cNvSpPr/>
      </xdr:nvSpPr>
      <xdr:spPr>
        <a:xfrm>
          <a:off x="1612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67945</xdr:rowOff>
    </xdr:from>
    <xdr:ext cx="736600" cy="258445"/>
    <xdr:sp macro="" textlink="">
      <xdr:nvSpPr>
        <xdr:cNvPr id="403" name="テキスト ボックス 402"/>
        <xdr:cNvSpPr txBox="1"/>
      </xdr:nvSpPr>
      <xdr:spPr>
        <a:xfrm>
          <a:off x="15798800" y="6411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143510</xdr:rowOff>
    </xdr:from>
    <xdr:to xmlns:xdr="http://schemas.openxmlformats.org/drawingml/2006/spreadsheetDrawing">
      <xdr:col>73</xdr:col>
      <xdr:colOff>44450</xdr:colOff>
      <xdr:row>37</xdr:row>
      <xdr:rowOff>73025</xdr:rowOff>
    </xdr:to>
    <xdr:sp macro="" textlink="">
      <xdr:nvSpPr>
        <xdr:cNvPr id="404" name="楕円 403"/>
        <xdr:cNvSpPr/>
      </xdr:nvSpPr>
      <xdr:spPr>
        <a:xfrm>
          <a:off x="1524000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83185</xdr:rowOff>
    </xdr:from>
    <xdr:ext cx="762000" cy="259080"/>
    <xdr:sp macro="" textlink="">
      <xdr:nvSpPr>
        <xdr:cNvPr id="405" name="テキスト ボックス 404"/>
        <xdr:cNvSpPr txBox="1"/>
      </xdr:nvSpPr>
      <xdr:spPr>
        <a:xfrm>
          <a:off x="14909800" y="608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128905</xdr:rowOff>
    </xdr:from>
    <xdr:to xmlns:xdr="http://schemas.openxmlformats.org/drawingml/2006/spreadsheetDrawing">
      <xdr:col>68</xdr:col>
      <xdr:colOff>203200</xdr:colOff>
      <xdr:row>37</xdr:row>
      <xdr:rowOff>59055</xdr:rowOff>
    </xdr:to>
    <xdr:sp macro="" textlink="">
      <xdr:nvSpPr>
        <xdr:cNvPr id="406" name="楕円 405"/>
        <xdr:cNvSpPr/>
      </xdr:nvSpPr>
      <xdr:spPr>
        <a:xfrm>
          <a:off x="143510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69215</xdr:rowOff>
    </xdr:from>
    <xdr:ext cx="762000" cy="259080"/>
    <xdr:sp macro="" textlink="">
      <xdr:nvSpPr>
        <xdr:cNvPr id="407" name="テキスト ボックス 406"/>
        <xdr:cNvSpPr txBox="1"/>
      </xdr:nvSpPr>
      <xdr:spPr>
        <a:xfrm>
          <a:off x="14020800" y="6069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126365</xdr:rowOff>
    </xdr:from>
    <xdr:to xmlns:xdr="http://schemas.openxmlformats.org/drawingml/2006/spreadsheetDrawing">
      <xdr:col>64</xdr:col>
      <xdr:colOff>152400</xdr:colOff>
      <xdr:row>37</xdr:row>
      <xdr:rowOff>56515</xdr:rowOff>
    </xdr:to>
    <xdr:sp macro="" textlink="">
      <xdr:nvSpPr>
        <xdr:cNvPr id="408" name="楕円 407"/>
        <xdr:cNvSpPr/>
      </xdr:nvSpPr>
      <xdr:spPr>
        <a:xfrm>
          <a:off x="13462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66675</xdr:rowOff>
    </xdr:from>
    <xdr:ext cx="762000" cy="250825"/>
    <xdr:sp macro="" textlink="">
      <xdr:nvSpPr>
        <xdr:cNvPr id="409" name="テキスト ボックス 408"/>
        <xdr:cNvSpPr txBox="1"/>
      </xdr:nvSpPr>
      <xdr:spPr>
        <a:xfrm>
          <a:off x="13131800" y="60674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2745" cy="358775"/>
    <xdr:sp macro="" textlink="">
      <xdr:nvSpPr>
        <xdr:cNvPr id="412" name="テキスト ボックス 411"/>
        <xdr:cNvSpPr txBox="1"/>
      </xdr:nvSpPr>
      <xdr:spPr>
        <a:xfrm>
          <a:off x="15324455" y="154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将来負担比率は、前年度から7ポイント減の11.8％となりました。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H30年度より、各会計における地方債残高と、職員の年齢構成の変化による退職手当組合負担見込額が減少しており、比率の減につながっておりましたが、R3年度は地方交付税の増が、標準財政規模の増や基金残高の増など将来負担比率を算出する分母の増の要因となり、比率の大幅減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ただ、R3年度の交付税増は例外的なものと捉え、今後も事業実施の適正化を図り、財政の健全化、公債費の適正管理に努めます。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3" name="テキスト ボックス 422"/>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6" name="直線コネクタ 425"/>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0825"/>
    <xdr:sp macro="" textlink="">
      <xdr:nvSpPr>
        <xdr:cNvPr id="427" name="テキスト ボックス 426"/>
        <xdr:cNvSpPr txBox="1"/>
      </xdr:nvSpPr>
      <xdr:spPr>
        <a:xfrm>
          <a:off x="12065000" y="37566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8" name="直線コネクタ 427"/>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9" name="テキスト ボックス 428"/>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0" name="直線コネクタ 429"/>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1" name="テキスト ボックス 430"/>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2" name="直線コネクタ 431"/>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3" name="テキスト ボックス 432"/>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1270</xdr:rowOff>
    </xdr:to>
    <xdr:cxnSp macro="">
      <xdr:nvCxnSpPr>
        <xdr:cNvPr id="436" name="直線コネクタ 435"/>
        <xdr:cNvCxnSpPr/>
      </xdr:nvCxnSpPr>
      <xdr:spPr>
        <a:xfrm flipV="1">
          <a:off x="1701800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144780</xdr:rowOff>
    </xdr:from>
    <xdr:ext cx="762000" cy="250825"/>
    <xdr:sp macro="" textlink="">
      <xdr:nvSpPr>
        <xdr:cNvPr id="437" name="将来負担の状況最小値テキスト"/>
        <xdr:cNvSpPr txBox="1"/>
      </xdr:nvSpPr>
      <xdr:spPr>
        <a:xfrm>
          <a:off x="17106900" y="37452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1270</xdr:rowOff>
    </xdr:from>
    <xdr:to xmlns:xdr="http://schemas.openxmlformats.org/drawingml/2006/spreadsheetDrawing">
      <xdr:col>81</xdr:col>
      <xdr:colOff>133350</xdr:colOff>
      <xdr:row>22</xdr:row>
      <xdr:rowOff>1270</xdr:rowOff>
    </xdr:to>
    <xdr:cxnSp macro="">
      <xdr:nvCxnSpPr>
        <xdr:cNvPr id="438" name="直線コネクタ 437"/>
        <xdr:cNvCxnSpPr/>
      </xdr:nvCxnSpPr>
      <xdr:spPr>
        <a:xfrm>
          <a:off x="16929100" y="377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39"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0" name="直線コネクタ 439"/>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86995</xdr:rowOff>
    </xdr:from>
    <xdr:to xmlns:xdr="http://schemas.openxmlformats.org/drawingml/2006/spreadsheetDrawing">
      <xdr:col>81</xdr:col>
      <xdr:colOff>44450</xdr:colOff>
      <xdr:row>14</xdr:row>
      <xdr:rowOff>144145</xdr:rowOff>
    </xdr:to>
    <xdr:cxnSp macro="">
      <xdr:nvCxnSpPr>
        <xdr:cNvPr id="441" name="直線コネクタ 440"/>
        <xdr:cNvCxnSpPr/>
      </xdr:nvCxnSpPr>
      <xdr:spPr>
        <a:xfrm flipV="1">
          <a:off x="16179800" y="248729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93980</xdr:rowOff>
    </xdr:from>
    <xdr:ext cx="762000" cy="259080"/>
    <xdr:sp macro="" textlink="">
      <xdr:nvSpPr>
        <xdr:cNvPr id="442" name="将来負担の状況平均値テキスト"/>
        <xdr:cNvSpPr txBox="1"/>
      </xdr:nvSpPr>
      <xdr:spPr>
        <a:xfrm>
          <a:off x="17106900" y="2494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121920</xdr:rowOff>
    </xdr:from>
    <xdr:to xmlns:xdr="http://schemas.openxmlformats.org/drawingml/2006/spreadsheetDrawing">
      <xdr:col>81</xdr:col>
      <xdr:colOff>95250</xdr:colOff>
      <xdr:row>15</xdr:row>
      <xdr:rowOff>52070</xdr:rowOff>
    </xdr:to>
    <xdr:sp macro="" textlink="">
      <xdr:nvSpPr>
        <xdr:cNvPr id="443" name="フローチャート: 判断 442"/>
        <xdr:cNvSpPr/>
      </xdr:nvSpPr>
      <xdr:spPr>
        <a:xfrm>
          <a:off x="16967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144145</xdr:rowOff>
    </xdr:from>
    <xdr:to xmlns:xdr="http://schemas.openxmlformats.org/drawingml/2006/spreadsheetDrawing">
      <xdr:col>77</xdr:col>
      <xdr:colOff>44450</xdr:colOff>
      <xdr:row>15</xdr:row>
      <xdr:rowOff>6350</xdr:rowOff>
    </xdr:to>
    <xdr:cxnSp macro="">
      <xdr:nvCxnSpPr>
        <xdr:cNvPr id="444" name="直線コネクタ 443"/>
        <xdr:cNvCxnSpPr/>
      </xdr:nvCxnSpPr>
      <xdr:spPr>
        <a:xfrm flipV="1">
          <a:off x="15290800" y="25444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29210</xdr:rowOff>
    </xdr:from>
    <xdr:to xmlns:xdr="http://schemas.openxmlformats.org/drawingml/2006/spreadsheetDrawing">
      <xdr:col>77</xdr:col>
      <xdr:colOff>95250</xdr:colOff>
      <xdr:row>15</xdr:row>
      <xdr:rowOff>130175</xdr:rowOff>
    </xdr:to>
    <xdr:sp macro="" textlink="">
      <xdr:nvSpPr>
        <xdr:cNvPr id="445" name="フローチャート: 判断 444"/>
        <xdr:cNvSpPr/>
      </xdr:nvSpPr>
      <xdr:spPr>
        <a:xfrm>
          <a:off x="16129000" y="2600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114935</xdr:rowOff>
    </xdr:from>
    <xdr:ext cx="736600" cy="259080"/>
    <xdr:sp macro="" textlink="">
      <xdr:nvSpPr>
        <xdr:cNvPr id="446" name="テキスト ボックス 445"/>
        <xdr:cNvSpPr txBox="1"/>
      </xdr:nvSpPr>
      <xdr:spPr>
        <a:xfrm>
          <a:off x="15798800" y="2686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6350</xdr:rowOff>
    </xdr:from>
    <xdr:to xmlns:xdr="http://schemas.openxmlformats.org/drawingml/2006/spreadsheetDrawing">
      <xdr:col>72</xdr:col>
      <xdr:colOff>203200</xdr:colOff>
      <xdr:row>15</xdr:row>
      <xdr:rowOff>31750</xdr:rowOff>
    </xdr:to>
    <xdr:cxnSp macro="">
      <xdr:nvCxnSpPr>
        <xdr:cNvPr id="447" name="直線コネクタ 446"/>
        <xdr:cNvCxnSpPr/>
      </xdr:nvCxnSpPr>
      <xdr:spPr>
        <a:xfrm flipV="1">
          <a:off x="14401800" y="2578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65405</xdr:rowOff>
    </xdr:from>
    <xdr:to xmlns:xdr="http://schemas.openxmlformats.org/drawingml/2006/spreadsheetDrawing">
      <xdr:col>73</xdr:col>
      <xdr:colOff>44450</xdr:colOff>
      <xdr:row>15</xdr:row>
      <xdr:rowOff>167005</xdr:rowOff>
    </xdr:to>
    <xdr:sp macro="" textlink="">
      <xdr:nvSpPr>
        <xdr:cNvPr id="448" name="フローチャート: 判断 447"/>
        <xdr:cNvSpPr/>
      </xdr:nvSpPr>
      <xdr:spPr>
        <a:xfrm>
          <a:off x="15240000" y="26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151765</xdr:rowOff>
    </xdr:from>
    <xdr:ext cx="762000" cy="259080"/>
    <xdr:sp macro="" textlink="">
      <xdr:nvSpPr>
        <xdr:cNvPr id="449" name="テキスト ボックス 448"/>
        <xdr:cNvSpPr txBox="1"/>
      </xdr:nvSpPr>
      <xdr:spPr>
        <a:xfrm>
          <a:off x="14909800" y="2723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31750</xdr:rowOff>
    </xdr:from>
    <xdr:to xmlns:xdr="http://schemas.openxmlformats.org/drawingml/2006/spreadsheetDrawing">
      <xdr:col>68</xdr:col>
      <xdr:colOff>152400</xdr:colOff>
      <xdr:row>15</xdr:row>
      <xdr:rowOff>42545</xdr:rowOff>
    </xdr:to>
    <xdr:cxnSp macro="">
      <xdr:nvCxnSpPr>
        <xdr:cNvPr id="450" name="直線コネクタ 449"/>
        <xdr:cNvCxnSpPr/>
      </xdr:nvCxnSpPr>
      <xdr:spPr>
        <a:xfrm flipV="1">
          <a:off x="13512800" y="26035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60325</xdr:rowOff>
    </xdr:from>
    <xdr:to xmlns:xdr="http://schemas.openxmlformats.org/drawingml/2006/spreadsheetDrawing">
      <xdr:col>68</xdr:col>
      <xdr:colOff>203200</xdr:colOff>
      <xdr:row>15</xdr:row>
      <xdr:rowOff>161925</xdr:rowOff>
    </xdr:to>
    <xdr:sp macro="" textlink="">
      <xdr:nvSpPr>
        <xdr:cNvPr id="451" name="フローチャート: 判断 450"/>
        <xdr:cNvSpPr/>
      </xdr:nvSpPr>
      <xdr:spPr>
        <a:xfrm>
          <a:off x="14351000" y="263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146685</xdr:rowOff>
    </xdr:from>
    <xdr:ext cx="762000" cy="250825"/>
    <xdr:sp macro="" textlink="">
      <xdr:nvSpPr>
        <xdr:cNvPr id="452" name="テキスト ボックス 451"/>
        <xdr:cNvSpPr txBox="1"/>
      </xdr:nvSpPr>
      <xdr:spPr>
        <a:xfrm>
          <a:off x="14020800" y="27184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86360</xdr:rowOff>
    </xdr:from>
    <xdr:to xmlns:xdr="http://schemas.openxmlformats.org/drawingml/2006/spreadsheetDrawing">
      <xdr:col>64</xdr:col>
      <xdr:colOff>152400</xdr:colOff>
      <xdr:row>16</xdr:row>
      <xdr:rowOff>16510</xdr:rowOff>
    </xdr:to>
    <xdr:sp macro="" textlink="">
      <xdr:nvSpPr>
        <xdr:cNvPr id="453" name="フローチャート: 判断 452"/>
        <xdr:cNvSpPr/>
      </xdr:nvSpPr>
      <xdr:spPr>
        <a:xfrm>
          <a:off x="1346200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1270</xdr:rowOff>
    </xdr:from>
    <xdr:ext cx="762000" cy="259080"/>
    <xdr:sp macro="" textlink="">
      <xdr:nvSpPr>
        <xdr:cNvPr id="454" name="テキスト ボックス 453"/>
        <xdr:cNvSpPr txBox="1"/>
      </xdr:nvSpPr>
      <xdr:spPr>
        <a:xfrm>
          <a:off x="13131800" y="274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36195</xdr:rowOff>
    </xdr:from>
    <xdr:to xmlns:xdr="http://schemas.openxmlformats.org/drawingml/2006/spreadsheetDrawing">
      <xdr:col>81</xdr:col>
      <xdr:colOff>95250</xdr:colOff>
      <xdr:row>14</xdr:row>
      <xdr:rowOff>137795</xdr:rowOff>
    </xdr:to>
    <xdr:sp macro="" textlink="">
      <xdr:nvSpPr>
        <xdr:cNvPr id="460" name="楕円 459"/>
        <xdr:cNvSpPr/>
      </xdr:nvSpPr>
      <xdr:spPr>
        <a:xfrm>
          <a:off x="16967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128905</xdr:rowOff>
    </xdr:from>
    <xdr:ext cx="762000" cy="259080"/>
    <xdr:sp macro="" textlink="">
      <xdr:nvSpPr>
        <xdr:cNvPr id="461" name="将来負担の状況該当値テキスト"/>
        <xdr:cNvSpPr txBox="1"/>
      </xdr:nvSpPr>
      <xdr:spPr>
        <a:xfrm>
          <a:off x="17106900" y="235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93345</xdr:rowOff>
    </xdr:from>
    <xdr:to xmlns:xdr="http://schemas.openxmlformats.org/drawingml/2006/spreadsheetDrawing">
      <xdr:col>77</xdr:col>
      <xdr:colOff>95250</xdr:colOff>
      <xdr:row>15</xdr:row>
      <xdr:rowOff>23495</xdr:rowOff>
    </xdr:to>
    <xdr:sp macro="" textlink="">
      <xdr:nvSpPr>
        <xdr:cNvPr id="462" name="楕円 461"/>
        <xdr:cNvSpPr/>
      </xdr:nvSpPr>
      <xdr:spPr>
        <a:xfrm>
          <a:off x="16129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33655</xdr:rowOff>
    </xdr:from>
    <xdr:ext cx="736600" cy="258445"/>
    <xdr:sp macro="" textlink="">
      <xdr:nvSpPr>
        <xdr:cNvPr id="463" name="テキスト ボックス 462"/>
        <xdr:cNvSpPr txBox="1"/>
      </xdr:nvSpPr>
      <xdr:spPr>
        <a:xfrm>
          <a:off x="15798800" y="2262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127000</xdr:rowOff>
    </xdr:from>
    <xdr:to xmlns:xdr="http://schemas.openxmlformats.org/drawingml/2006/spreadsheetDrawing">
      <xdr:col>73</xdr:col>
      <xdr:colOff>44450</xdr:colOff>
      <xdr:row>15</xdr:row>
      <xdr:rowOff>57150</xdr:rowOff>
    </xdr:to>
    <xdr:sp macro="" textlink="">
      <xdr:nvSpPr>
        <xdr:cNvPr id="464" name="楕円 463"/>
        <xdr:cNvSpPr/>
      </xdr:nvSpPr>
      <xdr:spPr>
        <a:xfrm>
          <a:off x="15240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67310</xdr:rowOff>
    </xdr:from>
    <xdr:ext cx="762000" cy="259080"/>
    <xdr:sp macro="" textlink="">
      <xdr:nvSpPr>
        <xdr:cNvPr id="465" name="テキスト ボックス 464"/>
        <xdr:cNvSpPr txBox="1"/>
      </xdr:nvSpPr>
      <xdr:spPr>
        <a:xfrm>
          <a:off x="14909800" y="229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152400</xdr:rowOff>
    </xdr:from>
    <xdr:to xmlns:xdr="http://schemas.openxmlformats.org/drawingml/2006/spreadsheetDrawing">
      <xdr:col>68</xdr:col>
      <xdr:colOff>203200</xdr:colOff>
      <xdr:row>15</xdr:row>
      <xdr:rowOff>82550</xdr:rowOff>
    </xdr:to>
    <xdr:sp macro="" textlink="">
      <xdr:nvSpPr>
        <xdr:cNvPr id="466" name="楕円 465"/>
        <xdr:cNvSpPr/>
      </xdr:nvSpPr>
      <xdr:spPr>
        <a:xfrm>
          <a:off x="1435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92710</xdr:rowOff>
    </xdr:from>
    <xdr:ext cx="762000" cy="259080"/>
    <xdr:sp macro="" textlink="">
      <xdr:nvSpPr>
        <xdr:cNvPr id="467" name="テキスト ボックス 466"/>
        <xdr:cNvSpPr txBox="1"/>
      </xdr:nvSpPr>
      <xdr:spPr>
        <a:xfrm>
          <a:off x="14020800" y="232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163195</xdr:rowOff>
    </xdr:from>
    <xdr:to xmlns:xdr="http://schemas.openxmlformats.org/drawingml/2006/spreadsheetDrawing">
      <xdr:col>64</xdr:col>
      <xdr:colOff>152400</xdr:colOff>
      <xdr:row>15</xdr:row>
      <xdr:rowOff>93345</xdr:rowOff>
    </xdr:to>
    <xdr:sp macro="" textlink="">
      <xdr:nvSpPr>
        <xdr:cNvPr id="468" name="楕円 467"/>
        <xdr:cNvSpPr/>
      </xdr:nvSpPr>
      <xdr:spPr>
        <a:xfrm>
          <a:off x="13462000" y="25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103505</xdr:rowOff>
    </xdr:from>
    <xdr:ext cx="762000" cy="259080"/>
    <xdr:sp macro="" textlink="">
      <xdr:nvSpPr>
        <xdr:cNvPr id="469" name="テキスト ボックス 468"/>
        <xdr:cNvSpPr txBox="1"/>
      </xdr:nvSpPr>
      <xdr:spPr>
        <a:xfrm>
          <a:off x="13131800" y="2332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26,663
26,586
535.20
24,203,040
23,739,090
462,055
13,236,780
26,102,327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095" cy="251460"/>
    <xdr:sp macro="" textlink="">
      <xdr:nvSpPr>
        <xdr:cNvPr id="30" name="テキスト ボックス 29"/>
        <xdr:cNvSpPr txBox="1"/>
      </xdr:nvSpPr>
      <xdr:spPr>
        <a:xfrm>
          <a:off x="698500" y="3492500"/>
          <a:ext cx="8888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215" cy="250825"/>
    <xdr:sp macro="" textlink="">
      <xdr:nvSpPr>
        <xdr:cNvPr id="31" name="テキスト ボックス 30"/>
        <xdr:cNvSpPr txBox="1"/>
      </xdr:nvSpPr>
      <xdr:spPr>
        <a:xfrm>
          <a:off x="698500" y="3746500"/>
          <a:ext cx="6038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3250" cy="259080"/>
    <xdr:sp macro="" textlink="">
      <xdr:nvSpPr>
        <xdr:cNvPr id="32" name="テキスト ボックス 31"/>
        <xdr:cNvSpPr txBox="1"/>
      </xdr:nvSpPr>
      <xdr:spPr>
        <a:xfrm>
          <a:off x="698500" y="4000500"/>
          <a:ext cx="8223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6530" cy="259080"/>
    <xdr:sp macro="" textlink="">
      <xdr:nvSpPr>
        <xdr:cNvPr id="33" name="テキスト ボックス 32"/>
        <xdr:cNvSpPr txBox="1"/>
      </xdr:nvSpPr>
      <xdr:spPr>
        <a:xfrm>
          <a:off x="698500" y="4254500"/>
          <a:ext cx="176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人件費は、類似団体平均を下回る水準で推移しております。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今後も適正な定員管理に努めます。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0195" cy="225425"/>
    <xdr:sp macro="" textlink="">
      <xdr:nvSpPr>
        <xdr:cNvPr id="45" name="テキスト ボックス 44"/>
        <xdr:cNvSpPr txBox="1"/>
      </xdr:nvSpPr>
      <xdr:spPr>
        <a:xfrm>
          <a:off x="723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9745" cy="250825"/>
    <xdr:sp macro="" textlink="">
      <xdr:nvSpPr>
        <xdr:cNvPr id="47" name="テキスト ボックス 46"/>
        <xdr:cNvSpPr txBox="1"/>
      </xdr:nvSpPr>
      <xdr:spPr>
        <a:xfrm>
          <a:off x="254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9745" cy="259080"/>
    <xdr:sp macro="" textlink="">
      <xdr:nvSpPr>
        <xdr:cNvPr id="49" name="テキスト ボックス 48"/>
        <xdr:cNvSpPr txBox="1"/>
      </xdr:nvSpPr>
      <xdr:spPr>
        <a:xfrm>
          <a:off x="254000" y="7033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9745" cy="259080"/>
    <xdr:sp macro="" textlink="">
      <xdr:nvSpPr>
        <xdr:cNvPr id="51" name="テキスト ボックス 50"/>
        <xdr:cNvSpPr txBox="1"/>
      </xdr:nvSpPr>
      <xdr:spPr>
        <a:xfrm>
          <a:off x="254000" y="665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9745" cy="250825"/>
    <xdr:sp macro="" textlink="">
      <xdr:nvSpPr>
        <xdr:cNvPr id="53" name="テキスト ボックス 52"/>
        <xdr:cNvSpPr txBox="1"/>
      </xdr:nvSpPr>
      <xdr:spPr>
        <a:xfrm>
          <a:off x="254000" y="6271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9745" cy="259080"/>
    <xdr:sp macro="" textlink="">
      <xdr:nvSpPr>
        <xdr:cNvPr id="55" name="テキスト ボックス 54"/>
        <xdr:cNvSpPr txBox="1"/>
      </xdr:nvSpPr>
      <xdr:spPr>
        <a:xfrm>
          <a:off x="254000" y="589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9745" cy="259080"/>
    <xdr:sp macro="" textlink="">
      <xdr:nvSpPr>
        <xdr:cNvPr id="57" name="テキスト ボックス 56"/>
        <xdr:cNvSpPr txBox="1"/>
      </xdr:nvSpPr>
      <xdr:spPr>
        <a:xfrm>
          <a:off x="254000" y="550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9745" cy="250825"/>
    <xdr:sp macro="" textlink="">
      <xdr:nvSpPr>
        <xdr:cNvPr id="59" name="テキスト ボックス 58"/>
        <xdr:cNvSpPr txBox="1"/>
      </xdr:nvSpPr>
      <xdr:spPr>
        <a:xfrm>
          <a:off x="254000" y="5128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146050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82600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2000" cy="259080"/>
    <xdr:sp macro="" textlink="">
      <xdr:nvSpPr>
        <xdr:cNvPr id="62" name="人件費最小値テキスト"/>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60960</xdr:rowOff>
    </xdr:from>
    <xdr:ext cx="762000" cy="259080"/>
    <xdr:sp macro="" textlink="">
      <xdr:nvSpPr>
        <xdr:cNvPr id="64" name="人件費最大値テキスト"/>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146050</xdr:rowOff>
    </xdr:from>
    <xdr:to xmlns:xdr="http://schemas.openxmlformats.org/drawingml/2006/spreadsheetDrawing">
      <xdr:col>24</xdr:col>
      <xdr:colOff>114300</xdr:colOff>
      <xdr:row>33</xdr:row>
      <xdr:rowOff>146050</xdr:rowOff>
    </xdr:to>
    <xdr:cxnSp macro="">
      <xdr:nvCxnSpPr>
        <xdr:cNvPr id="65" name="直線コネクタ 64"/>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20320</xdr:rowOff>
    </xdr:from>
    <xdr:to xmlns:xdr="http://schemas.openxmlformats.org/drawingml/2006/spreadsheetDrawing">
      <xdr:col>24</xdr:col>
      <xdr:colOff>25400</xdr:colOff>
      <xdr:row>36</xdr:row>
      <xdr:rowOff>88900</xdr:rowOff>
    </xdr:to>
    <xdr:cxnSp macro="">
      <xdr:nvCxnSpPr>
        <xdr:cNvPr id="66" name="直線コネクタ 65"/>
        <xdr:cNvCxnSpPr/>
      </xdr:nvCxnSpPr>
      <xdr:spPr>
        <a:xfrm flipV="1">
          <a:off x="3987800" y="61925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116840</xdr:rowOff>
    </xdr:from>
    <xdr:ext cx="762000" cy="259080"/>
    <xdr:sp macro="" textlink="">
      <xdr:nvSpPr>
        <xdr:cNvPr id="67" name="人件費平均値テキスト"/>
        <xdr:cNvSpPr txBox="1"/>
      </xdr:nvSpPr>
      <xdr:spPr>
        <a:xfrm>
          <a:off x="4914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88900</xdr:rowOff>
    </xdr:from>
    <xdr:to xmlns:xdr="http://schemas.openxmlformats.org/drawingml/2006/spreadsheetDrawing">
      <xdr:col>19</xdr:col>
      <xdr:colOff>187325</xdr:colOff>
      <xdr:row>36</xdr:row>
      <xdr:rowOff>119380</xdr:rowOff>
    </xdr:to>
    <xdr:cxnSp macro="">
      <xdr:nvCxnSpPr>
        <xdr:cNvPr id="69" name="直線コネクタ 68"/>
        <xdr:cNvCxnSpPr/>
      </xdr:nvCxnSpPr>
      <xdr:spPr>
        <a:xfrm flipV="1">
          <a:off x="3098800" y="62611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72390</xdr:rowOff>
    </xdr:from>
    <xdr:to xmlns:xdr="http://schemas.openxmlformats.org/drawingml/2006/spreadsheetDrawing">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158750</xdr:rowOff>
    </xdr:from>
    <xdr:ext cx="728345" cy="259080"/>
    <xdr:sp macro="" textlink="">
      <xdr:nvSpPr>
        <xdr:cNvPr id="71" name="テキスト ボックス 70"/>
        <xdr:cNvSpPr txBox="1"/>
      </xdr:nvSpPr>
      <xdr:spPr>
        <a:xfrm>
          <a:off x="3606800" y="650240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119380</xdr:rowOff>
    </xdr:from>
    <xdr:to xmlns:xdr="http://schemas.openxmlformats.org/drawingml/2006/spreadsheetDrawing">
      <xdr:col>15</xdr:col>
      <xdr:colOff>98425</xdr:colOff>
      <xdr:row>36</xdr:row>
      <xdr:rowOff>127000</xdr:rowOff>
    </xdr:to>
    <xdr:cxnSp macro="">
      <xdr:nvCxnSpPr>
        <xdr:cNvPr id="72" name="直線コネクタ 71"/>
        <xdr:cNvCxnSpPr/>
      </xdr:nvCxnSpPr>
      <xdr:spPr>
        <a:xfrm flipV="1">
          <a:off x="2209800" y="6291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52070</xdr:rowOff>
    </xdr:from>
    <xdr:ext cx="762000" cy="251460"/>
    <xdr:sp macro="" textlink="">
      <xdr:nvSpPr>
        <xdr:cNvPr id="74" name="テキスト ボックス 73"/>
        <xdr:cNvSpPr txBox="1"/>
      </xdr:nvSpPr>
      <xdr:spPr>
        <a:xfrm>
          <a:off x="2717800" y="63957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111760</xdr:rowOff>
    </xdr:from>
    <xdr:to xmlns:xdr="http://schemas.openxmlformats.org/drawingml/2006/spreadsheetDrawing">
      <xdr:col>11</xdr:col>
      <xdr:colOff>9525</xdr:colOff>
      <xdr:row>36</xdr:row>
      <xdr:rowOff>127000</xdr:rowOff>
    </xdr:to>
    <xdr:cxnSp macro="">
      <xdr:nvCxnSpPr>
        <xdr:cNvPr id="75" name="直線コネクタ 74"/>
        <xdr:cNvCxnSpPr/>
      </xdr:nvCxnSpPr>
      <xdr:spPr>
        <a:xfrm>
          <a:off x="1320800" y="62839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59690</xdr:rowOff>
    </xdr:from>
    <xdr:ext cx="753745" cy="259080"/>
    <xdr:sp macro="" textlink="">
      <xdr:nvSpPr>
        <xdr:cNvPr id="77" name="テキスト ボックス 76"/>
        <xdr:cNvSpPr txBox="1"/>
      </xdr:nvSpPr>
      <xdr:spPr>
        <a:xfrm>
          <a:off x="1828800" y="640334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129540</xdr:rowOff>
    </xdr:from>
    <xdr:to xmlns:xdr="http://schemas.openxmlformats.org/drawingml/2006/spreadsheetDrawing">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44450</xdr:rowOff>
    </xdr:from>
    <xdr:ext cx="753745" cy="259080"/>
    <xdr:sp macro="" textlink="">
      <xdr:nvSpPr>
        <xdr:cNvPr id="79" name="テキスト ボックス 78"/>
        <xdr:cNvSpPr txBox="1"/>
      </xdr:nvSpPr>
      <xdr:spPr>
        <a:xfrm>
          <a:off x="939800" y="638810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3745" cy="259080"/>
    <xdr:sp macro="" textlink="">
      <xdr:nvSpPr>
        <xdr:cNvPr id="82" name="テキスト ボックス 81"/>
        <xdr:cNvSpPr txBox="1"/>
      </xdr:nvSpPr>
      <xdr:spPr>
        <a:xfrm>
          <a:off x="2882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140970</xdr:rowOff>
    </xdr:from>
    <xdr:to xmlns:xdr="http://schemas.openxmlformats.org/drawingml/2006/spreadsheetDrawing">
      <xdr:col>24</xdr:col>
      <xdr:colOff>76200</xdr:colOff>
      <xdr:row>36</xdr:row>
      <xdr:rowOff>71120</xdr:rowOff>
    </xdr:to>
    <xdr:sp macro="" textlink="">
      <xdr:nvSpPr>
        <xdr:cNvPr id="85" name="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157480</xdr:rowOff>
    </xdr:from>
    <xdr:ext cx="762000" cy="250825"/>
    <xdr:sp macro="" textlink="">
      <xdr:nvSpPr>
        <xdr:cNvPr id="86" name="人件費該当値テキスト"/>
        <xdr:cNvSpPr txBox="1"/>
      </xdr:nvSpPr>
      <xdr:spPr>
        <a:xfrm>
          <a:off x="4914900" y="59867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38100</xdr:rowOff>
    </xdr:from>
    <xdr:to xmlns:xdr="http://schemas.openxmlformats.org/drawingml/2006/spreadsheetDrawing">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149860</xdr:rowOff>
    </xdr:from>
    <xdr:ext cx="728345" cy="259080"/>
    <xdr:sp macro="" textlink="">
      <xdr:nvSpPr>
        <xdr:cNvPr id="88" name="テキスト ボックス 87"/>
        <xdr:cNvSpPr txBox="1"/>
      </xdr:nvSpPr>
      <xdr:spPr>
        <a:xfrm>
          <a:off x="3606800" y="59791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68580</xdr:rowOff>
    </xdr:from>
    <xdr:to xmlns:xdr="http://schemas.openxmlformats.org/drawingml/2006/spreadsheetDrawing">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8890</xdr:rowOff>
    </xdr:from>
    <xdr:ext cx="762000" cy="250825"/>
    <xdr:sp macro="" textlink="">
      <xdr:nvSpPr>
        <xdr:cNvPr id="90" name="テキスト ボックス 89"/>
        <xdr:cNvSpPr txBox="1"/>
      </xdr:nvSpPr>
      <xdr:spPr>
        <a:xfrm>
          <a:off x="2717800" y="60096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76200</xdr:rowOff>
    </xdr:from>
    <xdr:to xmlns:xdr="http://schemas.openxmlformats.org/drawingml/2006/spreadsheetDrawing">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16510</xdr:rowOff>
    </xdr:from>
    <xdr:ext cx="753745" cy="259080"/>
    <xdr:sp macro="" textlink="">
      <xdr:nvSpPr>
        <xdr:cNvPr id="92" name="テキスト ボックス 91"/>
        <xdr:cNvSpPr txBox="1"/>
      </xdr:nvSpPr>
      <xdr:spPr>
        <a:xfrm>
          <a:off x="1828800" y="60172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60960</xdr:rowOff>
    </xdr:from>
    <xdr:to xmlns:xdr="http://schemas.openxmlformats.org/drawingml/2006/spreadsheetDrawing">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1270</xdr:rowOff>
    </xdr:from>
    <xdr:ext cx="753745" cy="259080"/>
    <xdr:sp macro="" textlink="">
      <xdr:nvSpPr>
        <xdr:cNvPr id="94" name="テキスト ボックス 93"/>
        <xdr:cNvSpPr txBox="1"/>
      </xdr:nvSpPr>
      <xdr:spPr>
        <a:xfrm>
          <a:off x="939800" y="600202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物件費は、前年度から0.3ポイント増の13.3％となりました。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人件費の上昇による、委託料の増が主な要因です。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0195" cy="225425"/>
    <xdr:sp macro="" textlink="">
      <xdr:nvSpPr>
        <xdr:cNvPr id="106" name="テキスト ボックス 105"/>
        <xdr:cNvSpPr txBox="1"/>
      </xdr:nvSpPr>
      <xdr:spPr>
        <a:xfrm>
          <a:off x="12407900" y="1651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9745" cy="250825"/>
    <xdr:sp macro="" textlink="">
      <xdr:nvSpPr>
        <xdr:cNvPr id="108" name="テキスト ボックス 107"/>
        <xdr:cNvSpPr txBox="1"/>
      </xdr:nvSpPr>
      <xdr:spPr>
        <a:xfrm>
          <a:off x="11938000" y="3985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9745" cy="259080"/>
    <xdr:sp macro="" textlink="">
      <xdr:nvSpPr>
        <xdr:cNvPr id="110" name="テキスト ボックス 109"/>
        <xdr:cNvSpPr txBox="1"/>
      </xdr:nvSpPr>
      <xdr:spPr>
        <a:xfrm>
          <a:off x="11938000" y="3604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9745" cy="259080"/>
    <xdr:sp macro="" textlink="">
      <xdr:nvSpPr>
        <xdr:cNvPr id="112" name="テキスト ボックス 111"/>
        <xdr:cNvSpPr txBox="1"/>
      </xdr:nvSpPr>
      <xdr:spPr>
        <a:xfrm>
          <a:off x="11938000" y="3223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9745" cy="250825"/>
    <xdr:sp macro="" textlink="">
      <xdr:nvSpPr>
        <xdr:cNvPr id="114" name="テキスト ボックス 113"/>
        <xdr:cNvSpPr txBox="1"/>
      </xdr:nvSpPr>
      <xdr:spPr>
        <a:xfrm>
          <a:off x="11938000" y="284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9745" cy="259080"/>
    <xdr:sp macro="" textlink="">
      <xdr:nvSpPr>
        <xdr:cNvPr id="116" name="テキスト ボックス 115"/>
        <xdr:cNvSpPr txBox="1"/>
      </xdr:nvSpPr>
      <xdr:spPr>
        <a:xfrm>
          <a:off x="11938000" y="246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9745" cy="259080"/>
    <xdr:sp macro="" textlink="">
      <xdr:nvSpPr>
        <xdr:cNvPr id="118" name="テキスト ボックス 117"/>
        <xdr:cNvSpPr txBox="1"/>
      </xdr:nvSpPr>
      <xdr:spPr>
        <a:xfrm>
          <a:off x="11938000" y="208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9745" cy="250825"/>
    <xdr:sp macro="" textlink="">
      <xdr:nvSpPr>
        <xdr:cNvPr id="120" name="テキスト ボックス 119"/>
        <xdr:cNvSpPr txBox="1"/>
      </xdr:nvSpPr>
      <xdr:spPr>
        <a:xfrm>
          <a:off x="11938000" y="169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44450</xdr:rowOff>
    </xdr:from>
    <xdr:to xmlns:xdr="http://schemas.openxmlformats.org/drawingml/2006/spreadsheetDrawing">
      <xdr:col>82</xdr:col>
      <xdr:colOff>107950</xdr:colOff>
      <xdr:row>22</xdr:row>
      <xdr:rowOff>38100</xdr:rowOff>
    </xdr:to>
    <xdr:cxnSp macro="">
      <xdr:nvCxnSpPr>
        <xdr:cNvPr id="122" name="直線コネクタ 121"/>
        <xdr:cNvCxnSpPr/>
      </xdr:nvCxnSpPr>
      <xdr:spPr>
        <a:xfrm flipV="1">
          <a:off x="1651000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10160</xdr:rowOff>
    </xdr:from>
    <xdr:ext cx="762000" cy="259080"/>
    <xdr:sp macro="" textlink="">
      <xdr:nvSpPr>
        <xdr:cNvPr id="123" name="物件費最小値テキスト"/>
        <xdr:cNvSpPr txBox="1"/>
      </xdr:nvSpPr>
      <xdr:spPr>
        <a:xfrm>
          <a:off x="1659890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38100</xdr:rowOff>
    </xdr:from>
    <xdr:to xmlns:xdr="http://schemas.openxmlformats.org/drawingml/2006/spreadsheetDrawing">
      <xdr:col>82</xdr:col>
      <xdr:colOff>196850</xdr:colOff>
      <xdr:row>22</xdr:row>
      <xdr:rowOff>38100</xdr:rowOff>
    </xdr:to>
    <xdr:cxnSp macro="">
      <xdr:nvCxnSpPr>
        <xdr:cNvPr id="124" name="直線コネクタ 123"/>
        <xdr:cNvCxnSpPr/>
      </xdr:nvCxnSpPr>
      <xdr:spPr>
        <a:xfrm>
          <a:off x="16421100" y="381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130810</xdr:rowOff>
    </xdr:from>
    <xdr:ext cx="762000" cy="259080"/>
    <xdr:sp macro="" textlink="">
      <xdr:nvSpPr>
        <xdr:cNvPr id="125" name="物件費最大値テキスト"/>
        <xdr:cNvSpPr txBox="1"/>
      </xdr:nvSpPr>
      <xdr:spPr>
        <a:xfrm>
          <a:off x="1659890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44450</xdr:rowOff>
    </xdr:from>
    <xdr:to xmlns:xdr="http://schemas.openxmlformats.org/drawingml/2006/spreadsheetDrawing">
      <xdr:col>82</xdr:col>
      <xdr:colOff>196850</xdr:colOff>
      <xdr:row>13</xdr:row>
      <xdr:rowOff>44450</xdr:rowOff>
    </xdr:to>
    <xdr:cxnSp macro="">
      <xdr:nvCxnSpPr>
        <xdr:cNvPr id="126" name="直線コネクタ 125"/>
        <xdr:cNvCxnSpPr/>
      </xdr:nvCxnSpPr>
      <xdr:spPr>
        <a:xfrm>
          <a:off x="16421100" y="227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25400</xdr:rowOff>
    </xdr:from>
    <xdr:to xmlns:xdr="http://schemas.openxmlformats.org/drawingml/2006/spreadsheetDrawing">
      <xdr:col>82</xdr:col>
      <xdr:colOff>107950</xdr:colOff>
      <xdr:row>18</xdr:row>
      <xdr:rowOff>63500</xdr:rowOff>
    </xdr:to>
    <xdr:cxnSp macro="">
      <xdr:nvCxnSpPr>
        <xdr:cNvPr id="127" name="直線コネクタ 126"/>
        <xdr:cNvCxnSpPr/>
      </xdr:nvCxnSpPr>
      <xdr:spPr>
        <a:xfrm>
          <a:off x="15671800" y="3111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60960</xdr:rowOff>
    </xdr:from>
    <xdr:ext cx="762000" cy="259080"/>
    <xdr:sp macro="" textlink="">
      <xdr:nvSpPr>
        <xdr:cNvPr id="128" name="物件費平均値テキスト"/>
        <xdr:cNvSpPr txBox="1"/>
      </xdr:nvSpPr>
      <xdr:spPr>
        <a:xfrm>
          <a:off x="16598900" y="2804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44450</xdr:rowOff>
    </xdr:from>
    <xdr:to xmlns:xdr="http://schemas.openxmlformats.org/drawingml/2006/spreadsheetDrawing">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25400</xdr:rowOff>
    </xdr:from>
    <xdr:to xmlns:xdr="http://schemas.openxmlformats.org/drawingml/2006/spreadsheetDrawing">
      <xdr:col>78</xdr:col>
      <xdr:colOff>69850</xdr:colOff>
      <xdr:row>18</xdr:row>
      <xdr:rowOff>152400</xdr:rowOff>
    </xdr:to>
    <xdr:cxnSp macro="">
      <xdr:nvCxnSpPr>
        <xdr:cNvPr id="130" name="直線コネクタ 129"/>
        <xdr:cNvCxnSpPr/>
      </xdr:nvCxnSpPr>
      <xdr:spPr>
        <a:xfrm flipV="1">
          <a:off x="14782800" y="31115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120650</xdr:rowOff>
    </xdr:from>
    <xdr:to xmlns:xdr="http://schemas.openxmlformats.org/drawingml/2006/spreadsheetDrawing">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60960</xdr:rowOff>
    </xdr:from>
    <xdr:ext cx="736600" cy="259080"/>
    <xdr:sp macro="" textlink="">
      <xdr:nvSpPr>
        <xdr:cNvPr id="132" name="テキスト ボックス 131"/>
        <xdr:cNvSpPr txBox="1"/>
      </xdr:nvSpPr>
      <xdr:spPr>
        <a:xfrm>
          <a:off x="15290800" y="2804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152400</xdr:rowOff>
    </xdr:from>
    <xdr:to xmlns:xdr="http://schemas.openxmlformats.org/drawingml/2006/spreadsheetDrawing">
      <xdr:col>73</xdr:col>
      <xdr:colOff>180975</xdr:colOff>
      <xdr:row>19</xdr:row>
      <xdr:rowOff>19050</xdr:rowOff>
    </xdr:to>
    <xdr:cxnSp macro="">
      <xdr:nvCxnSpPr>
        <xdr:cNvPr id="133" name="直線コネクタ 132"/>
        <xdr:cNvCxnSpPr/>
      </xdr:nvCxnSpPr>
      <xdr:spPr>
        <a:xfrm flipV="1">
          <a:off x="13893800" y="3238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88900</xdr:rowOff>
    </xdr:from>
    <xdr:to xmlns:xdr="http://schemas.openxmlformats.org/drawingml/2006/spreadsheetDrawing">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29210</xdr:rowOff>
    </xdr:from>
    <xdr:ext cx="762000" cy="251460"/>
    <xdr:sp macro="" textlink="">
      <xdr:nvSpPr>
        <xdr:cNvPr id="135" name="テキスト ボックス 134"/>
        <xdr:cNvSpPr txBox="1"/>
      </xdr:nvSpPr>
      <xdr:spPr>
        <a:xfrm>
          <a:off x="14401800" y="2943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76200</xdr:rowOff>
    </xdr:from>
    <xdr:to xmlns:xdr="http://schemas.openxmlformats.org/drawingml/2006/spreadsheetDrawing">
      <xdr:col>69</xdr:col>
      <xdr:colOff>92075</xdr:colOff>
      <xdr:row>19</xdr:row>
      <xdr:rowOff>19050</xdr:rowOff>
    </xdr:to>
    <xdr:cxnSp macro="">
      <xdr:nvCxnSpPr>
        <xdr:cNvPr id="136" name="直線コネクタ 135"/>
        <xdr:cNvCxnSpPr/>
      </xdr:nvCxnSpPr>
      <xdr:spPr>
        <a:xfrm>
          <a:off x="13004800" y="31623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50800</xdr:rowOff>
    </xdr:from>
    <xdr:to xmlns:xdr="http://schemas.openxmlformats.org/drawingml/2006/spreadsheetDrawing">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162560</xdr:rowOff>
    </xdr:from>
    <xdr:ext cx="753745" cy="259080"/>
    <xdr:sp macro="" textlink="">
      <xdr:nvSpPr>
        <xdr:cNvPr id="138" name="テキスト ボックス 137"/>
        <xdr:cNvSpPr txBox="1"/>
      </xdr:nvSpPr>
      <xdr:spPr>
        <a:xfrm>
          <a:off x="13512800" y="29057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25400</xdr:rowOff>
    </xdr:from>
    <xdr:to xmlns:xdr="http://schemas.openxmlformats.org/drawingml/2006/spreadsheetDrawing">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137160</xdr:rowOff>
    </xdr:from>
    <xdr:ext cx="762000" cy="259080"/>
    <xdr:sp macro="" textlink="">
      <xdr:nvSpPr>
        <xdr:cNvPr id="140" name="テキスト ボックス 139"/>
        <xdr:cNvSpPr txBox="1"/>
      </xdr:nvSpPr>
      <xdr:spPr>
        <a:xfrm>
          <a:off x="12623800" y="288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3745" cy="259080"/>
    <xdr:sp macro="" textlink="">
      <xdr:nvSpPr>
        <xdr:cNvPr id="142" name="テキスト ボックス 141"/>
        <xdr:cNvSpPr txBox="1"/>
      </xdr:nvSpPr>
      <xdr:spPr>
        <a:xfrm>
          <a:off x="15455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3745" cy="259080"/>
    <xdr:sp macro="" textlink="">
      <xdr:nvSpPr>
        <xdr:cNvPr id="143" name="テキスト ボックス 142"/>
        <xdr:cNvSpPr txBox="1"/>
      </xdr:nvSpPr>
      <xdr:spPr>
        <a:xfrm>
          <a:off x="14566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3745" cy="259080"/>
    <xdr:sp macro="" textlink="">
      <xdr:nvSpPr>
        <xdr:cNvPr id="145" name="テキスト ボックス 144"/>
        <xdr:cNvSpPr txBox="1"/>
      </xdr:nvSpPr>
      <xdr:spPr>
        <a:xfrm>
          <a:off x="12788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12700</xdr:rowOff>
    </xdr:from>
    <xdr:to xmlns:xdr="http://schemas.openxmlformats.org/drawingml/2006/spreadsheetDrawing">
      <xdr:col>82</xdr:col>
      <xdr:colOff>158750</xdr:colOff>
      <xdr:row>18</xdr:row>
      <xdr:rowOff>114300</xdr:rowOff>
    </xdr:to>
    <xdr:sp macro="" textlink="">
      <xdr:nvSpPr>
        <xdr:cNvPr id="146" name="楕円 145"/>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156210</xdr:rowOff>
    </xdr:from>
    <xdr:ext cx="762000" cy="250825"/>
    <xdr:sp macro="" textlink="">
      <xdr:nvSpPr>
        <xdr:cNvPr id="147" name="物件費該当値テキスト"/>
        <xdr:cNvSpPr txBox="1"/>
      </xdr:nvSpPr>
      <xdr:spPr>
        <a:xfrm>
          <a:off x="16598900" y="30708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146050</xdr:rowOff>
    </xdr:from>
    <xdr:to xmlns:xdr="http://schemas.openxmlformats.org/drawingml/2006/spreadsheetDrawing">
      <xdr:col>78</xdr:col>
      <xdr:colOff>120650</xdr:colOff>
      <xdr:row>18</xdr:row>
      <xdr:rowOff>76200</xdr:rowOff>
    </xdr:to>
    <xdr:sp macro="" textlink="">
      <xdr:nvSpPr>
        <xdr:cNvPr id="148" name="楕円 147"/>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60960</xdr:rowOff>
    </xdr:from>
    <xdr:ext cx="736600" cy="259080"/>
    <xdr:sp macro="" textlink="">
      <xdr:nvSpPr>
        <xdr:cNvPr id="149" name="テキスト ボックス 148"/>
        <xdr:cNvSpPr txBox="1"/>
      </xdr:nvSpPr>
      <xdr:spPr>
        <a:xfrm>
          <a:off x="15290800" y="3147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101600</xdr:rowOff>
    </xdr:from>
    <xdr:to xmlns:xdr="http://schemas.openxmlformats.org/drawingml/2006/spreadsheetDrawing">
      <xdr:col>74</xdr:col>
      <xdr:colOff>31750</xdr:colOff>
      <xdr:row>19</xdr:row>
      <xdr:rowOff>31750</xdr:rowOff>
    </xdr:to>
    <xdr:sp macro="" textlink="">
      <xdr:nvSpPr>
        <xdr:cNvPr id="150" name="楕円 149"/>
        <xdr:cNvSpPr/>
      </xdr:nvSpPr>
      <xdr:spPr>
        <a:xfrm>
          <a:off x="14732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16510</xdr:rowOff>
    </xdr:from>
    <xdr:ext cx="762000" cy="259080"/>
    <xdr:sp macro="" textlink="">
      <xdr:nvSpPr>
        <xdr:cNvPr id="151" name="テキスト ボックス 150"/>
        <xdr:cNvSpPr txBox="1"/>
      </xdr:nvSpPr>
      <xdr:spPr>
        <a:xfrm>
          <a:off x="144018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139700</xdr:rowOff>
    </xdr:from>
    <xdr:to xmlns:xdr="http://schemas.openxmlformats.org/drawingml/2006/spreadsheetDrawing">
      <xdr:col>69</xdr:col>
      <xdr:colOff>142875</xdr:colOff>
      <xdr:row>19</xdr:row>
      <xdr:rowOff>69850</xdr:rowOff>
    </xdr:to>
    <xdr:sp macro="" textlink="">
      <xdr:nvSpPr>
        <xdr:cNvPr id="152" name="楕円 151"/>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54610</xdr:rowOff>
    </xdr:from>
    <xdr:ext cx="753745" cy="250825"/>
    <xdr:sp macro="" textlink="">
      <xdr:nvSpPr>
        <xdr:cNvPr id="153" name="テキスト ボックス 152"/>
        <xdr:cNvSpPr txBox="1"/>
      </xdr:nvSpPr>
      <xdr:spPr>
        <a:xfrm>
          <a:off x="13512800" y="33121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25400</xdr:rowOff>
    </xdr:from>
    <xdr:to xmlns:xdr="http://schemas.openxmlformats.org/drawingml/2006/spreadsheetDrawing">
      <xdr:col>65</xdr:col>
      <xdr:colOff>53975</xdr:colOff>
      <xdr:row>18</xdr:row>
      <xdr:rowOff>127000</xdr:rowOff>
    </xdr:to>
    <xdr:sp macro="" textlink="">
      <xdr:nvSpPr>
        <xdr:cNvPr id="154" name="楕円 153"/>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111760</xdr:rowOff>
    </xdr:from>
    <xdr:ext cx="762000" cy="250825"/>
    <xdr:sp macro="" textlink="">
      <xdr:nvSpPr>
        <xdr:cNvPr id="155" name="テキスト ボックス 154"/>
        <xdr:cNvSpPr txBox="1"/>
      </xdr:nvSpPr>
      <xdr:spPr>
        <a:xfrm>
          <a:off x="12623800" y="31978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扶助費は、前年度から0.4ポイント減の5.1％となりました。</a:t>
          </a:r>
          <a:endParaRPr kumimoji="1" lang="ja-JP" altLang="en-US" sz="1300">
            <a:latin typeface="ＭＳ Ｐゴシック"/>
            <a:ea typeface="ＭＳ Ｐゴシック"/>
          </a:endParaRPr>
        </a:p>
        <a:p>
          <a:r>
            <a:rPr kumimoji="1" lang="ja-JP" altLang="en-US" sz="1300">
              <a:solidFill>
                <a:schemeClr val="tx1"/>
              </a:solidFill>
              <a:latin typeface="ＭＳ Ｐゴシック"/>
              <a:ea typeface="ＭＳ Ｐゴシック"/>
            </a:rPr>
            <a:t>障害介護給付費と児童扶養手当及び児童手当の減が主な</a:t>
          </a:r>
          <a:r>
            <a:rPr kumimoji="1" lang="ja-JP" altLang="en-US" sz="1300">
              <a:solidFill>
                <a:schemeClr val="tx1"/>
              </a:solidFill>
              <a:latin typeface="ＭＳ Ｐゴシック"/>
              <a:ea typeface="ＭＳ Ｐゴシック"/>
            </a:rPr>
            <a:t>要因として挙げられます。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0195" cy="225425"/>
    <xdr:sp macro="" textlink="">
      <xdr:nvSpPr>
        <xdr:cNvPr id="167" name="テキスト ボックス 166"/>
        <xdr:cNvSpPr txBox="1"/>
      </xdr:nvSpPr>
      <xdr:spPr>
        <a:xfrm>
          <a:off x="723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9745" cy="250825"/>
    <xdr:sp macro="" textlink="">
      <xdr:nvSpPr>
        <xdr:cNvPr id="169" name="テキスト ボックス 168"/>
        <xdr:cNvSpPr txBox="1"/>
      </xdr:nvSpPr>
      <xdr:spPr>
        <a:xfrm>
          <a:off x="254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9745" cy="259080"/>
    <xdr:sp macro="" textlink="">
      <xdr:nvSpPr>
        <xdr:cNvPr id="171" name="テキスト ボックス 170"/>
        <xdr:cNvSpPr txBox="1"/>
      </xdr:nvSpPr>
      <xdr:spPr>
        <a:xfrm>
          <a:off x="254000" y="1046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9745" cy="259080"/>
    <xdr:sp macro="" textlink="">
      <xdr:nvSpPr>
        <xdr:cNvPr id="173" name="テキスト ボックス 172"/>
        <xdr:cNvSpPr txBox="1"/>
      </xdr:nvSpPr>
      <xdr:spPr>
        <a:xfrm>
          <a:off x="254000" y="1008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9745" cy="250825"/>
    <xdr:sp macro="" textlink="">
      <xdr:nvSpPr>
        <xdr:cNvPr id="175" name="テキスト ボックス 174"/>
        <xdr:cNvSpPr txBox="1"/>
      </xdr:nvSpPr>
      <xdr:spPr>
        <a:xfrm>
          <a:off x="254000" y="9700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9745" cy="259080"/>
    <xdr:sp macro="" textlink="">
      <xdr:nvSpPr>
        <xdr:cNvPr id="177" name="テキスト ボックス 176"/>
        <xdr:cNvSpPr txBox="1"/>
      </xdr:nvSpPr>
      <xdr:spPr>
        <a:xfrm>
          <a:off x="254000" y="931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9745" cy="259080"/>
    <xdr:sp macro="" textlink="">
      <xdr:nvSpPr>
        <xdr:cNvPr id="179" name="テキスト ボックス 178"/>
        <xdr:cNvSpPr txBox="1"/>
      </xdr:nvSpPr>
      <xdr:spPr>
        <a:xfrm>
          <a:off x="254000" y="8938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9745" cy="250825"/>
    <xdr:sp macro="" textlink="">
      <xdr:nvSpPr>
        <xdr:cNvPr id="181" name="テキスト ボックス 180"/>
        <xdr:cNvSpPr txBox="1"/>
      </xdr:nvSpPr>
      <xdr:spPr>
        <a:xfrm>
          <a:off x="254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19050</xdr:rowOff>
    </xdr:from>
    <xdr:to xmlns:xdr="http://schemas.openxmlformats.org/drawingml/2006/spreadsheetDrawing">
      <xdr:col>24</xdr:col>
      <xdr:colOff>25400</xdr:colOff>
      <xdr:row>61</xdr:row>
      <xdr:rowOff>95250</xdr:rowOff>
    </xdr:to>
    <xdr:cxnSp macro="">
      <xdr:nvCxnSpPr>
        <xdr:cNvPr id="183" name="直線コネクタ 182"/>
        <xdr:cNvCxnSpPr/>
      </xdr:nvCxnSpPr>
      <xdr:spPr>
        <a:xfrm flipV="1">
          <a:off x="482600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67310</xdr:rowOff>
    </xdr:from>
    <xdr:ext cx="762000" cy="259080"/>
    <xdr:sp macro="" textlink="">
      <xdr:nvSpPr>
        <xdr:cNvPr id="184" name="扶助費最小値テキスト"/>
        <xdr:cNvSpPr txBox="1"/>
      </xdr:nvSpPr>
      <xdr:spPr>
        <a:xfrm>
          <a:off x="49149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95250</xdr:rowOff>
    </xdr:from>
    <xdr:to xmlns:xdr="http://schemas.openxmlformats.org/drawingml/2006/spreadsheetDrawing">
      <xdr:col>24</xdr:col>
      <xdr:colOff>114300</xdr:colOff>
      <xdr:row>61</xdr:row>
      <xdr:rowOff>95250</xdr:rowOff>
    </xdr:to>
    <xdr:cxnSp macro="">
      <xdr:nvCxnSpPr>
        <xdr:cNvPr id="185" name="直線コネクタ 184"/>
        <xdr:cNvCxnSpPr/>
      </xdr:nvCxnSpPr>
      <xdr:spPr>
        <a:xfrm>
          <a:off x="4737100" y="1055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105410</xdr:rowOff>
    </xdr:from>
    <xdr:ext cx="762000" cy="259080"/>
    <xdr:sp macro="" textlink="">
      <xdr:nvSpPr>
        <xdr:cNvPr id="186" name="扶助費最大値テキスト"/>
        <xdr:cNvSpPr txBox="1"/>
      </xdr:nvSpPr>
      <xdr:spPr>
        <a:xfrm>
          <a:off x="4914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19050</xdr:rowOff>
    </xdr:from>
    <xdr:to xmlns:xdr="http://schemas.openxmlformats.org/drawingml/2006/spreadsheetDrawing">
      <xdr:col>24</xdr:col>
      <xdr:colOff>114300</xdr:colOff>
      <xdr:row>53</xdr:row>
      <xdr:rowOff>19050</xdr:rowOff>
    </xdr:to>
    <xdr:cxnSp macro="">
      <xdr:nvCxnSpPr>
        <xdr:cNvPr id="187" name="直線コネクタ 186"/>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88900</xdr:rowOff>
    </xdr:from>
    <xdr:to xmlns:xdr="http://schemas.openxmlformats.org/drawingml/2006/spreadsheetDrawing">
      <xdr:col>24</xdr:col>
      <xdr:colOff>25400</xdr:colOff>
      <xdr:row>54</xdr:row>
      <xdr:rowOff>139700</xdr:rowOff>
    </xdr:to>
    <xdr:cxnSp macro="">
      <xdr:nvCxnSpPr>
        <xdr:cNvPr id="188" name="直線コネクタ 187"/>
        <xdr:cNvCxnSpPr/>
      </xdr:nvCxnSpPr>
      <xdr:spPr>
        <a:xfrm flipV="1">
          <a:off x="3987800" y="93472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22860</xdr:rowOff>
    </xdr:from>
    <xdr:ext cx="762000" cy="259080"/>
    <xdr:sp macro="" textlink="">
      <xdr:nvSpPr>
        <xdr:cNvPr id="189" name="扶助費平均値テキスト"/>
        <xdr:cNvSpPr txBox="1"/>
      </xdr:nvSpPr>
      <xdr:spPr>
        <a:xfrm>
          <a:off x="4914900" y="9624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50800</xdr:rowOff>
    </xdr:from>
    <xdr:to xmlns:xdr="http://schemas.openxmlformats.org/drawingml/2006/spreadsheetDrawing">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139700</xdr:rowOff>
    </xdr:from>
    <xdr:to xmlns:xdr="http://schemas.openxmlformats.org/drawingml/2006/spreadsheetDrawing">
      <xdr:col>19</xdr:col>
      <xdr:colOff>187325</xdr:colOff>
      <xdr:row>55</xdr:row>
      <xdr:rowOff>82550</xdr:rowOff>
    </xdr:to>
    <xdr:cxnSp macro="">
      <xdr:nvCxnSpPr>
        <xdr:cNvPr id="191" name="直線コネクタ 190"/>
        <xdr:cNvCxnSpPr/>
      </xdr:nvCxnSpPr>
      <xdr:spPr>
        <a:xfrm flipV="1">
          <a:off x="3098800" y="93980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29210</xdr:rowOff>
    </xdr:from>
    <xdr:ext cx="728345" cy="251460"/>
    <xdr:sp macro="" textlink="">
      <xdr:nvSpPr>
        <xdr:cNvPr id="193" name="テキスト ボックス 192"/>
        <xdr:cNvSpPr txBox="1"/>
      </xdr:nvSpPr>
      <xdr:spPr>
        <a:xfrm>
          <a:off x="3606800" y="9801860"/>
          <a:ext cx="7283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44450</xdr:rowOff>
    </xdr:from>
    <xdr:to xmlns:xdr="http://schemas.openxmlformats.org/drawingml/2006/spreadsheetDrawing">
      <xdr:col>15</xdr:col>
      <xdr:colOff>98425</xdr:colOff>
      <xdr:row>55</xdr:row>
      <xdr:rowOff>82550</xdr:rowOff>
    </xdr:to>
    <xdr:cxnSp macro="">
      <xdr:nvCxnSpPr>
        <xdr:cNvPr id="194" name="直線コネクタ 193"/>
        <xdr:cNvCxnSpPr/>
      </xdr:nvCxnSpPr>
      <xdr:spPr>
        <a:xfrm>
          <a:off x="2209800" y="9474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82550</xdr:rowOff>
    </xdr:from>
    <xdr:to xmlns:xdr="http://schemas.openxmlformats.org/drawingml/2006/spreadsheetDrawing">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168910</xdr:rowOff>
    </xdr:from>
    <xdr:ext cx="762000" cy="250825"/>
    <xdr:sp macro="" textlink="">
      <xdr:nvSpPr>
        <xdr:cNvPr id="196" name="テキスト ボックス 195"/>
        <xdr:cNvSpPr txBox="1"/>
      </xdr:nvSpPr>
      <xdr:spPr>
        <a:xfrm>
          <a:off x="2717800" y="99415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6350</xdr:rowOff>
    </xdr:from>
    <xdr:to xmlns:xdr="http://schemas.openxmlformats.org/drawingml/2006/spreadsheetDrawing">
      <xdr:col>11</xdr:col>
      <xdr:colOff>9525</xdr:colOff>
      <xdr:row>55</xdr:row>
      <xdr:rowOff>44450</xdr:rowOff>
    </xdr:to>
    <xdr:cxnSp macro="">
      <xdr:nvCxnSpPr>
        <xdr:cNvPr id="197" name="直線コネクタ 196"/>
        <xdr:cNvCxnSpPr/>
      </xdr:nvCxnSpPr>
      <xdr:spPr>
        <a:xfrm>
          <a:off x="1320800" y="9436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31750</xdr:rowOff>
    </xdr:from>
    <xdr:to xmlns:xdr="http://schemas.openxmlformats.org/drawingml/2006/spreadsheetDrawing">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118110</xdr:rowOff>
    </xdr:from>
    <xdr:ext cx="753745" cy="259080"/>
    <xdr:sp macro="" textlink="">
      <xdr:nvSpPr>
        <xdr:cNvPr id="199" name="テキスト ボックス 198"/>
        <xdr:cNvSpPr txBox="1"/>
      </xdr:nvSpPr>
      <xdr:spPr>
        <a:xfrm>
          <a:off x="1828800" y="98907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165100</xdr:rowOff>
    </xdr:from>
    <xdr:to xmlns:xdr="http://schemas.openxmlformats.org/drawingml/2006/spreadsheetDrawing">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80010</xdr:rowOff>
    </xdr:from>
    <xdr:ext cx="753745" cy="259080"/>
    <xdr:sp macro="" textlink="">
      <xdr:nvSpPr>
        <xdr:cNvPr id="201" name="テキスト ボックス 200"/>
        <xdr:cNvSpPr txBox="1"/>
      </xdr:nvSpPr>
      <xdr:spPr>
        <a:xfrm>
          <a:off x="939800" y="98526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3745" cy="259080"/>
    <xdr:sp macro="" textlink="">
      <xdr:nvSpPr>
        <xdr:cNvPr id="204" name="テキスト ボックス 203"/>
        <xdr:cNvSpPr txBox="1"/>
      </xdr:nvSpPr>
      <xdr:spPr>
        <a:xfrm>
          <a:off x="2882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38100</xdr:rowOff>
    </xdr:from>
    <xdr:to xmlns:xdr="http://schemas.openxmlformats.org/drawingml/2006/spreadsheetDrawing">
      <xdr:col>24</xdr:col>
      <xdr:colOff>76200</xdr:colOff>
      <xdr:row>54</xdr:row>
      <xdr:rowOff>139700</xdr:rowOff>
    </xdr:to>
    <xdr:sp macro="" textlink="">
      <xdr:nvSpPr>
        <xdr:cNvPr id="207" name="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54610</xdr:rowOff>
    </xdr:from>
    <xdr:ext cx="762000" cy="250825"/>
    <xdr:sp macro="" textlink="">
      <xdr:nvSpPr>
        <xdr:cNvPr id="208" name="扶助費該当値テキスト"/>
        <xdr:cNvSpPr txBox="1"/>
      </xdr:nvSpPr>
      <xdr:spPr>
        <a:xfrm>
          <a:off x="4914900" y="9141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88900</xdr:rowOff>
    </xdr:from>
    <xdr:to xmlns:xdr="http://schemas.openxmlformats.org/drawingml/2006/spreadsheetDrawing">
      <xdr:col>20</xdr:col>
      <xdr:colOff>38100</xdr:colOff>
      <xdr:row>55</xdr:row>
      <xdr:rowOff>19050</xdr:rowOff>
    </xdr:to>
    <xdr:sp macro="" textlink="">
      <xdr:nvSpPr>
        <xdr:cNvPr id="209" name="楕円 208"/>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29210</xdr:rowOff>
    </xdr:from>
    <xdr:ext cx="728345" cy="251460"/>
    <xdr:sp macro="" textlink="">
      <xdr:nvSpPr>
        <xdr:cNvPr id="210" name="テキスト ボックス 209"/>
        <xdr:cNvSpPr txBox="1"/>
      </xdr:nvSpPr>
      <xdr:spPr>
        <a:xfrm>
          <a:off x="3606800" y="9116060"/>
          <a:ext cx="7283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31750</xdr:rowOff>
    </xdr:from>
    <xdr:to xmlns:xdr="http://schemas.openxmlformats.org/drawingml/2006/spreadsheetDrawing">
      <xdr:col>15</xdr:col>
      <xdr:colOff>149225</xdr:colOff>
      <xdr:row>55</xdr:row>
      <xdr:rowOff>133350</xdr:rowOff>
    </xdr:to>
    <xdr:sp macro="" textlink="">
      <xdr:nvSpPr>
        <xdr:cNvPr id="211" name="楕円 210"/>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143510</xdr:rowOff>
    </xdr:from>
    <xdr:ext cx="762000" cy="251460"/>
    <xdr:sp macro="" textlink="">
      <xdr:nvSpPr>
        <xdr:cNvPr id="212" name="テキスト ボックス 211"/>
        <xdr:cNvSpPr txBox="1"/>
      </xdr:nvSpPr>
      <xdr:spPr>
        <a:xfrm>
          <a:off x="2717800" y="9230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165100</xdr:rowOff>
    </xdr:from>
    <xdr:to xmlns:xdr="http://schemas.openxmlformats.org/drawingml/2006/spreadsheetDrawing">
      <xdr:col>11</xdr:col>
      <xdr:colOff>60325</xdr:colOff>
      <xdr:row>55</xdr:row>
      <xdr:rowOff>95250</xdr:rowOff>
    </xdr:to>
    <xdr:sp macro="" textlink="">
      <xdr:nvSpPr>
        <xdr:cNvPr id="213" name="楕円 212"/>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105410</xdr:rowOff>
    </xdr:from>
    <xdr:ext cx="753745" cy="259080"/>
    <xdr:sp macro="" textlink="">
      <xdr:nvSpPr>
        <xdr:cNvPr id="214" name="テキスト ボックス 213"/>
        <xdr:cNvSpPr txBox="1"/>
      </xdr:nvSpPr>
      <xdr:spPr>
        <a:xfrm>
          <a:off x="1828800" y="91922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127000</xdr:rowOff>
    </xdr:from>
    <xdr:to xmlns:xdr="http://schemas.openxmlformats.org/drawingml/2006/spreadsheetDrawing">
      <xdr:col>6</xdr:col>
      <xdr:colOff>171450</xdr:colOff>
      <xdr:row>55</xdr:row>
      <xdr:rowOff>57150</xdr:rowOff>
    </xdr:to>
    <xdr:sp macro="" textlink="">
      <xdr:nvSpPr>
        <xdr:cNvPr id="215" name="楕円 214"/>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67310</xdr:rowOff>
    </xdr:from>
    <xdr:ext cx="753745" cy="259080"/>
    <xdr:sp macro="" textlink="">
      <xdr:nvSpPr>
        <xdr:cNvPr id="216" name="テキスト ボックス 215"/>
        <xdr:cNvSpPr txBox="1"/>
      </xdr:nvSpPr>
      <xdr:spPr>
        <a:xfrm>
          <a:off x="939800" y="91541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類似団体平均値と同水準、</a:t>
          </a:r>
          <a:r>
            <a:rPr kumimoji="1" lang="ja-JP" altLang="en-US" sz="1300">
              <a:latin typeface="ＭＳ Ｐゴシック"/>
              <a:ea typeface="ＭＳ Ｐゴシック"/>
            </a:rPr>
            <a:t>前年度から0.1ポイント増の13.0％となりました。引き続き、適正な予算執行に努めます。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0195" cy="225425"/>
    <xdr:sp macro="" textlink="">
      <xdr:nvSpPr>
        <xdr:cNvPr id="228" name="テキスト ボックス 227"/>
        <xdr:cNvSpPr txBox="1"/>
      </xdr:nvSpPr>
      <xdr:spPr>
        <a:xfrm>
          <a:off x="12407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9745" cy="250825"/>
    <xdr:sp macro="" textlink="">
      <xdr:nvSpPr>
        <xdr:cNvPr id="230" name="テキスト ボックス 229"/>
        <xdr:cNvSpPr txBox="1"/>
      </xdr:nvSpPr>
      <xdr:spPr>
        <a:xfrm>
          <a:off x="11938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9745" cy="259080"/>
    <xdr:sp macro="" textlink="">
      <xdr:nvSpPr>
        <xdr:cNvPr id="232" name="テキスト ボックス 231"/>
        <xdr:cNvSpPr txBox="1"/>
      </xdr:nvSpPr>
      <xdr:spPr>
        <a:xfrm>
          <a:off x="11938000" y="10516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9745" cy="251460"/>
    <xdr:sp macro="" textlink="">
      <xdr:nvSpPr>
        <xdr:cNvPr id="234" name="テキスト ボックス 233"/>
        <xdr:cNvSpPr txBox="1"/>
      </xdr:nvSpPr>
      <xdr:spPr>
        <a:xfrm>
          <a:off x="11938000" y="10190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9745" cy="258445"/>
    <xdr:sp macro="" textlink="">
      <xdr:nvSpPr>
        <xdr:cNvPr id="236" name="テキスト ボックス 235"/>
        <xdr:cNvSpPr txBox="1"/>
      </xdr:nvSpPr>
      <xdr:spPr>
        <a:xfrm>
          <a:off x="11938000" y="9863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9745" cy="259080"/>
    <xdr:sp macro="" textlink="">
      <xdr:nvSpPr>
        <xdr:cNvPr id="238" name="テキスト ボックス 237"/>
        <xdr:cNvSpPr txBox="1"/>
      </xdr:nvSpPr>
      <xdr:spPr>
        <a:xfrm>
          <a:off x="11938000" y="9537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9745" cy="250825"/>
    <xdr:sp macro="" textlink="">
      <xdr:nvSpPr>
        <xdr:cNvPr id="240" name="テキスト ボックス 239"/>
        <xdr:cNvSpPr txBox="1"/>
      </xdr:nvSpPr>
      <xdr:spPr>
        <a:xfrm>
          <a:off x="11938000" y="9210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9745" cy="259080"/>
    <xdr:sp macro="" textlink="">
      <xdr:nvSpPr>
        <xdr:cNvPr id="242" name="テキスト ボックス 241"/>
        <xdr:cNvSpPr txBox="1"/>
      </xdr:nvSpPr>
      <xdr:spPr>
        <a:xfrm>
          <a:off x="11938000" y="8883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9745" cy="250825"/>
    <xdr:sp macro="" textlink="">
      <xdr:nvSpPr>
        <xdr:cNvPr id="244" name="テキスト ボックス 243"/>
        <xdr:cNvSpPr txBox="1"/>
      </xdr:nvSpPr>
      <xdr:spPr>
        <a:xfrm>
          <a:off x="11938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63500</xdr:rowOff>
    </xdr:from>
    <xdr:to xmlns:xdr="http://schemas.openxmlformats.org/drawingml/2006/spreadsheetDrawing">
      <xdr:col>82</xdr:col>
      <xdr:colOff>107950</xdr:colOff>
      <xdr:row>60</xdr:row>
      <xdr:rowOff>143510</xdr:rowOff>
    </xdr:to>
    <xdr:cxnSp macro="">
      <xdr:nvCxnSpPr>
        <xdr:cNvPr id="246" name="直線コネクタ 245"/>
        <xdr:cNvCxnSpPr/>
      </xdr:nvCxnSpPr>
      <xdr:spPr>
        <a:xfrm flipV="1">
          <a:off x="1651000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115570</xdr:rowOff>
    </xdr:from>
    <xdr:ext cx="762000" cy="259080"/>
    <xdr:sp macro="" textlink="">
      <xdr:nvSpPr>
        <xdr:cNvPr id="247" name="その他最小値テキスト"/>
        <xdr:cNvSpPr txBox="1"/>
      </xdr:nvSpPr>
      <xdr:spPr>
        <a:xfrm>
          <a:off x="16598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143510</xdr:rowOff>
    </xdr:from>
    <xdr:to xmlns:xdr="http://schemas.openxmlformats.org/drawingml/2006/spreadsheetDrawing">
      <xdr:col>82</xdr:col>
      <xdr:colOff>196850</xdr:colOff>
      <xdr:row>60</xdr:row>
      <xdr:rowOff>143510</xdr:rowOff>
    </xdr:to>
    <xdr:cxnSp macro="">
      <xdr:nvCxnSpPr>
        <xdr:cNvPr id="248" name="直線コネクタ 247"/>
        <xdr:cNvCxnSpPr/>
      </xdr:nvCxnSpPr>
      <xdr:spPr>
        <a:xfrm>
          <a:off x="16421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149860</xdr:rowOff>
    </xdr:from>
    <xdr:ext cx="762000" cy="259080"/>
    <xdr:sp macro="" textlink="">
      <xdr:nvSpPr>
        <xdr:cNvPr id="249" name="その他最大値テキスト"/>
        <xdr:cNvSpPr txBox="1"/>
      </xdr:nvSpPr>
      <xdr:spPr>
        <a:xfrm>
          <a:off x="1659890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63500</xdr:rowOff>
    </xdr:from>
    <xdr:to xmlns:xdr="http://schemas.openxmlformats.org/drawingml/2006/spreadsheetDrawing">
      <xdr:col>82</xdr:col>
      <xdr:colOff>196850</xdr:colOff>
      <xdr:row>53</xdr:row>
      <xdr:rowOff>63500</xdr:rowOff>
    </xdr:to>
    <xdr:cxnSp macro="">
      <xdr:nvCxnSpPr>
        <xdr:cNvPr id="250" name="直線コネクタ 249"/>
        <xdr:cNvCxnSpPr/>
      </xdr:nvCxnSpPr>
      <xdr:spPr>
        <a:xfrm>
          <a:off x="16421100" y="915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112395</xdr:rowOff>
    </xdr:from>
    <xdr:to xmlns:xdr="http://schemas.openxmlformats.org/drawingml/2006/spreadsheetDrawing">
      <xdr:col>82</xdr:col>
      <xdr:colOff>107950</xdr:colOff>
      <xdr:row>55</xdr:row>
      <xdr:rowOff>118745</xdr:rowOff>
    </xdr:to>
    <xdr:cxnSp macro="">
      <xdr:nvCxnSpPr>
        <xdr:cNvPr id="251" name="直線コネクタ 250"/>
        <xdr:cNvCxnSpPr/>
      </xdr:nvCxnSpPr>
      <xdr:spPr>
        <a:xfrm>
          <a:off x="15671800" y="954214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78105</xdr:rowOff>
    </xdr:from>
    <xdr:ext cx="762000" cy="250825"/>
    <xdr:sp macro="" textlink="">
      <xdr:nvSpPr>
        <xdr:cNvPr id="252" name="その他平均値テキスト"/>
        <xdr:cNvSpPr txBox="1"/>
      </xdr:nvSpPr>
      <xdr:spPr>
        <a:xfrm>
          <a:off x="16598900" y="933640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61595</xdr:rowOff>
    </xdr:from>
    <xdr:to xmlns:xdr="http://schemas.openxmlformats.org/drawingml/2006/spreadsheetDrawing">
      <xdr:col>82</xdr:col>
      <xdr:colOff>158750</xdr:colOff>
      <xdr:row>55</xdr:row>
      <xdr:rowOff>163195</xdr:rowOff>
    </xdr:to>
    <xdr:sp macro="" textlink="">
      <xdr:nvSpPr>
        <xdr:cNvPr id="253" name="フローチャート: 判断 252"/>
        <xdr:cNvSpPr/>
      </xdr:nvSpPr>
      <xdr:spPr>
        <a:xfrm>
          <a:off x="164592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112395</xdr:rowOff>
    </xdr:from>
    <xdr:to xmlns:xdr="http://schemas.openxmlformats.org/drawingml/2006/spreadsheetDrawing">
      <xdr:col>78</xdr:col>
      <xdr:colOff>69850</xdr:colOff>
      <xdr:row>56</xdr:row>
      <xdr:rowOff>149860</xdr:rowOff>
    </xdr:to>
    <xdr:cxnSp macro="">
      <xdr:nvCxnSpPr>
        <xdr:cNvPr id="254" name="直線コネクタ 253"/>
        <xdr:cNvCxnSpPr/>
      </xdr:nvCxnSpPr>
      <xdr:spPr>
        <a:xfrm flipV="1">
          <a:off x="14782800" y="9542145"/>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81280</xdr:rowOff>
    </xdr:from>
    <xdr:to xmlns:xdr="http://schemas.openxmlformats.org/drawingml/2006/spreadsheetDrawing">
      <xdr:col>78</xdr:col>
      <xdr:colOff>120650</xdr:colOff>
      <xdr:row>56</xdr:row>
      <xdr:rowOff>11430</xdr:rowOff>
    </xdr:to>
    <xdr:sp macro="" textlink="">
      <xdr:nvSpPr>
        <xdr:cNvPr id="255" name="フローチャート: 判断 254"/>
        <xdr:cNvSpPr/>
      </xdr:nvSpPr>
      <xdr:spPr>
        <a:xfrm>
          <a:off x="156210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167640</xdr:rowOff>
    </xdr:from>
    <xdr:ext cx="736600" cy="250825"/>
    <xdr:sp macro="" textlink="">
      <xdr:nvSpPr>
        <xdr:cNvPr id="256" name="テキスト ボックス 255"/>
        <xdr:cNvSpPr txBox="1"/>
      </xdr:nvSpPr>
      <xdr:spPr>
        <a:xfrm>
          <a:off x="15290800" y="959739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149860</xdr:rowOff>
    </xdr:from>
    <xdr:to xmlns:xdr="http://schemas.openxmlformats.org/drawingml/2006/spreadsheetDrawing">
      <xdr:col>73</xdr:col>
      <xdr:colOff>180975</xdr:colOff>
      <xdr:row>56</xdr:row>
      <xdr:rowOff>163195</xdr:rowOff>
    </xdr:to>
    <xdr:cxnSp macro="">
      <xdr:nvCxnSpPr>
        <xdr:cNvPr id="257" name="直線コネクタ 256"/>
        <xdr:cNvCxnSpPr/>
      </xdr:nvCxnSpPr>
      <xdr:spPr>
        <a:xfrm flipV="1">
          <a:off x="13893800" y="97510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20955</xdr:rowOff>
    </xdr:from>
    <xdr:to xmlns:xdr="http://schemas.openxmlformats.org/drawingml/2006/spreadsheetDrawing">
      <xdr:col>74</xdr:col>
      <xdr:colOff>31750</xdr:colOff>
      <xdr:row>56</xdr:row>
      <xdr:rowOff>122555</xdr:rowOff>
    </xdr:to>
    <xdr:sp macro="" textlink="">
      <xdr:nvSpPr>
        <xdr:cNvPr id="258" name="フローチャート: 判断 257"/>
        <xdr:cNvSpPr/>
      </xdr:nvSpPr>
      <xdr:spPr>
        <a:xfrm>
          <a:off x="147320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132715</xdr:rowOff>
    </xdr:from>
    <xdr:ext cx="762000" cy="250825"/>
    <xdr:sp macro="" textlink="">
      <xdr:nvSpPr>
        <xdr:cNvPr id="259" name="テキスト ボックス 258"/>
        <xdr:cNvSpPr txBox="1"/>
      </xdr:nvSpPr>
      <xdr:spPr>
        <a:xfrm>
          <a:off x="14401800" y="93910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163195</xdr:rowOff>
    </xdr:from>
    <xdr:to xmlns:xdr="http://schemas.openxmlformats.org/drawingml/2006/spreadsheetDrawing">
      <xdr:col>69</xdr:col>
      <xdr:colOff>92075</xdr:colOff>
      <xdr:row>56</xdr:row>
      <xdr:rowOff>169545</xdr:rowOff>
    </xdr:to>
    <xdr:cxnSp macro="">
      <xdr:nvCxnSpPr>
        <xdr:cNvPr id="260" name="直線コネクタ 259"/>
        <xdr:cNvCxnSpPr/>
      </xdr:nvCxnSpPr>
      <xdr:spPr>
        <a:xfrm flipV="1">
          <a:off x="13004800" y="97643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165100</xdr:rowOff>
    </xdr:from>
    <xdr:ext cx="753745" cy="259080"/>
    <xdr:sp macro="" textlink="">
      <xdr:nvSpPr>
        <xdr:cNvPr id="262" name="テキスト ボックス 261"/>
        <xdr:cNvSpPr txBox="1"/>
      </xdr:nvSpPr>
      <xdr:spPr>
        <a:xfrm>
          <a:off x="13512800" y="942340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59690</xdr:rowOff>
    </xdr:from>
    <xdr:to xmlns:xdr="http://schemas.openxmlformats.org/drawingml/2006/spreadsheetDrawing">
      <xdr:col>65</xdr:col>
      <xdr:colOff>53975</xdr:colOff>
      <xdr:row>56</xdr:row>
      <xdr:rowOff>161290</xdr:rowOff>
    </xdr:to>
    <xdr:sp macro="" textlink="">
      <xdr:nvSpPr>
        <xdr:cNvPr id="263" name="フローチャート: 判断 262"/>
        <xdr:cNvSpPr/>
      </xdr:nvSpPr>
      <xdr:spPr>
        <a:xfrm>
          <a:off x="12954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0</xdr:rowOff>
    </xdr:from>
    <xdr:ext cx="762000" cy="259080"/>
    <xdr:sp macro="" textlink="">
      <xdr:nvSpPr>
        <xdr:cNvPr id="264" name="テキスト ボックス 263"/>
        <xdr:cNvSpPr txBox="1"/>
      </xdr:nvSpPr>
      <xdr:spPr>
        <a:xfrm>
          <a:off x="12623800"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3745" cy="259080"/>
    <xdr:sp macro="" textlink="">
      <xdr:nvSpPr>
        <xdr:cNvPr id="266" name="テキスト ボックス 265"/>
        <xdr:cNvSpPr txBox="1"/>
      </xdr:nvSpPr>
      <xdr:spPr>
        <a:xfrm>
          <a:off x="15455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3745" cy="259080"/>
    <xdr:sp macro="" textlink="">
      <xdr:nvSpPr>
        <xdr:cNvPr id="267" name="テキスト ボックス 266"/>
        <xdr:cNvSpPr txBox="1"/>
      </xdr:nvSpPr>
      <xdr:spPr>
        <a:xfrm>
          <a:off x="14566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3745" cy="259080"/>
    <xdr:sp macro="" textlink="">
      <xdr:nvSpPr>
        <xdr:cNvPr id="269" name="テキスト ボックス 268"/>
        <xdr:cNvSpPr txBox="1"/>
      </xdr:nvSpPr>
      <xdr:spPr>
        <a:xfrm>
          <a:off x="12788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67945</xdr:rowOff>
    </xdr:from>
    <xdr:to xmlns:xdr="http://schemas.openxmlformats.org/drawingml/2006/spreadsheetDrawing">
      <xdr:col>82</xdr:col>
      <xdr:colOff>158750</xdr:colOff>
      <xdr:row>55</xdr:row>
      <xdr:rowOff>169545</xdr:rowOff>
    </xdr:to>
    <xdr:sp macro="" textlink="">
      <xdr:nvSpPr>
        <xdr:cNvPr id="270" name="楕円 269"/>
        <xdr:cNvSpPr/>
      </xdr:nvSpPr>
      <xdr:spPr>
        <a:xfrm>
          <a:off x="164592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40640</xdr:rowOff>
    </xdr:from>
    <xdr:ext cx="762000" cy="251460"/>
    <xdr:sp macro="" textlink="">
      <xdr:nvSpPr>
        <xdr:cNvPr id="271" name="その他該当値テキスト"/>
        <xdr:cNvSpPr txBox="1"/>
      </xdr:nvSpPr>
      <xdr:spPr>
        <a:xfrm>
          <a:off x="16598900" y="9470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61595</xdr:rowOff>
    </xdr:from>
    <xdr:to xmlns:xdr="http://schemas.openxmlformats.org/drawingml/2006/spreadsheetDrawing">
      <xdr:col>78</xdr:col>
      <xdr:colOff>120650</xdr:colOff>
      <xdr:row>55</xdr:row>
      <xdr:rowOff>163195</xdr:rowOff>
    </xdr:to>
    <xdr:sp macro="" textlink="">
      <xdr:nvSpPr>
        <xdr:cNvPr id="272" name="楕円 271"/>
        <xdr:cNvSpPr/>
      </xdr:nvSpPr>
      <xdr:spPr>
        <a:xfrm>
          <a:off x="156210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1905</xdr:rowOff>
    </xdr:from>
    <xdr:ext cx="736600" cy="259080"/>
    <xdr:sp macro="" textlink="">
      <xdr:nvSpPr>
        <xdr:cNvPr id="273" name="テキスト ボックス 272"/>
        <xdr:cNvSpPr txBox="1"/>
      </xdr:nvSpPr>
      <xdr:spPr>
        <a:xfrm>
          <a:off x="15290800" y="9260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99060</xdr:rowOff>
    </xdr:from>
    <xdr:to xmlns:xdr="http://schemas.openxmlformats.org/drawingml/2006/spreadsheetDrawing">
      <xdr:col>74</xdr:col>
      <xdr:colOff>31750</xdr:colOff>
      <xdr:row>57</xdr:row>
      <xdr:rowOff>29210</xdr:rowOff>
    </xdr:to>
    <xdr:sp macro="" textlink="">
      <xdr:nvSpPr>
        <xdr:cNvPr id="274" name="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13970</xdr:rowOff>
    </xdr:from>
    <xdr:ext cx="762000" cy="259080"/>
    <xdr:sp macro="" textlink="">
      <xdr:nvSpPr>
        <xdr:cNvPr id="275" name="テキスト ボックス 274"/>
        <xdr:cNvSpPr txBox="1"/>
      </xdr:nvSpPr>
      <xdr:spPr>
        <a:xfrm>
          <a:off x="144018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112395</xdr:rowOff>
    </xdr:from>
    <xdr:to xmlns:xdr="http://schemas.openxmlformats.org/drawingml/2006/spreadsheetDrawing">
      <xdr:col>69</xdr:col>
      <xdr:colOff>142875</xdr:colOff>
      <xdr:row>57</xdr:row>
      <xdr:rowOff>42545</xdr:rowOff>
    </xdr:to>
    <xdr:sp macro="" textlink="">
      <xdr:nvSpPr>
        <xdr:cNvPr id="276" name="楕円 275"/>
        <xdr:cNvSpPr/>
      </xdr:nvSpPr>
      <xdr:spPr>
        <a:xfrm>
          <a:off x="138430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27305</xdr:rowOff>
    </xdr:from>
    <xdr:ext cx="753745" cy="259080"/>
    <xdr:sp macro="" textlink="">
      <xdr:nvSpPr>
        <xdr:cNvPr id="277" name="テキスト ボックス 276"/>
        <xdr:cNvSpPr txBox="1"/>
      </xdr:nvSpPr>
      <xdr:spPr>
        <a:xfrm>
          <a:off x="13512800" y="979995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118745</xdr:rowOff>
    </xdr:from>
    <xdr:to xmlns:xdr="http://schemas.openxmlformats.org/drawingml/2006/spreadsheetDrawing">
      <xdr:col>65</xdr:col>
      <xdr:colOff>53975</xdr:colOff>
      <xdr:row>57</xdr:row>
      <xdr:rowOff>48895</xdr:rowOff>
    </xdr:to>
    <xdr:sp macro="" textlink="">
      <xdr:nvSpPr>
        <xdr:cNvPr id="278" name="楕円 277"/>
        <xdr:cNvSpPr/>
      </xdr:nvSpPr>
      <xdr:spPr>
        <a:xfrm>
          <a:off x="129540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33655</xdr:rowOff>
    </xdr:from>
    <xdr:ext cx="762000" cy="258445"/>
    <xdr:sp macro="" textlink="">
      <xdr:nvSpPr>
        <xdr:cNvPr id="279" name="テキスト ボックス 278"/>
        <xdr:cNvSpPr txBox="1"/>
      </xdr:nvSpPr>
      <xdr:spPr>
        <a:xfrm>
          <a:off x="12623800" y="9806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補助費は、前年度から1.4ポイント減の17.4％となりました。</a:t>
          </a:r>
          <a:endParaRPr kumimoji="1" lang="ja-JP" altLang="en-US" sz="1300">
            <a:latin typeface="ＭＳ Ｐゴシック"/>
            <a:ea typeface="ＭＳ Ｐゴシック"/>
          </a:endParaRPr>
        </a:p>
        <a:p>
          <a:r>
            <a:rPr kumimoji="1" lang="ja-JP" altLang="en-US" sz="1300">
              <a:solidFill>
                <a:schemeClr val="tx1"/>
              </a:solidFill>
              <a:latin typeface="ＭＳ Ｐゴシック"/>
              <a:ea typeface="ＭＳ Ｐゴシック"/>
            </a:rPr>
            <a:t>　例年、類似団体を上回っておりますが、これは、本市が北海道北部の基幹病院である名寄市立総合病院を設置しており、病院会計への繰出金があることが挙げられます。加えて令和３年度も、新型コロナウイルス感染症対策にかかる給付事業が要因として挙げられ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0195" cy="225425"/>
    <xdr:sp macro="" textlink="">
      <xdr:nvSpPr>
        <xdr:cNvPr id="291" name="テキスト ボックス 290"/>
        <xdr:cNvSpPr txBox="1"/>
      </xdr:nvSpPr>
      <xdr:spPr>
        <a:xfrm>
          <a:off x="12407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9745" cy="250825"/>
    <xdr:sp macro="" textlink="">
      <xdr:nvSpPr>
        <xdr:cNvPr id="293" name="テキスト ボックス 292"/>
        <xdr:cNvSpPr txBox="1"/>
      </xdr:nvSpPr>
      <xdr:spPr>
        <a:xfrm>
          <a:off x="11938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9745" cy="250825"/>
    <xdr:sp macro="" textlink="">
      <xdr:nvSpPr>
        <xdr:cNvPr id="295" name="テキスト ボックス 294"/>
        <xdr:cNvSpPr txBox="1"/>
      </xdr:nvSpPr>
      <xdr:spPr>
        <a:xfrm>
          <a:off x="11938000" y="6957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9745" cy="250825"/>
    <xdr:sp macro="" textlink="">
      <xdr:nvSpPr>
        <xdr:cNvPr id="297" name="テキスト ボックス 296"/>
        <xdr:cNvSpPr txBox="1"/>
      </xdr:nvSpPr>
      <xdr:spPr>
        <a:xfrm>
          <a:off x="11938000" y="6499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9745" cy="250825"/>
    <xdr:sp macro="" textlink="">
      <xdr:nvSpPr>
        <xdr:cNvPr id="299" name="テキスト ボックス 298"/>
        <xdr:cNvSpPr txBox="1"/>
      </xdr:nvSpPr>
      <xdr:spPr>
        <a:xfrm>
          <a:off x="11938000" y="6042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9745" cy="250825"/>
    <xdr:sp macro="" textlink="">
      <xdr:nvSpPr>
        <xdr:cNvPr id="301" name="テキスト ボックス 300"/>
        <xdr:cNvSpPr txBox="1"/>
      </xdr:nvSpPr>
      <xdr:spPr>
        <a:xfrm>
          <a:off x="11938000" y="5585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161290</xdr:rowOff>
    </xdr:from>
    <xdr:to xmlns:xdr="http://schemas.openxmlformats.org/drawingml/2006/spreadsheetDrawing">
      <xdr:col>82</xdr:col>
      <xdr:colOff>107950</xdr:colOff>
      <xdr:row>41</xdr:row>
      <xdr:rowOff>10160</xdr:rowOff>
    </xdr:to>
    <xdr:cxnSp macro="">
      <xdr:nvCxnSpPr>
        <xdr:cNvPr id="304" name="直線コネクタ 303"/>
        <xdr:cNvCxnSpPr/>
      </xdr:nvCxnSpPr>
      <xdr:spPr>
        <a:xfrm flipV="1">
          <a:off x="1651000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153670</xdr:rowOff>
    </xdr:from>
    <xdr:ext cx="762000" cy="259080"/>
    <xdr:sp macro="" textlink="">
      <xdr:nvSpPr>
        <xdr:cNvPr id="305" name="補助費等最小値テキスト"/>
        <xdr:cNvSpPr txBox="1"/>
      </xdr:nvSpPr>
      <xdr:spPr>
        <a:xfrm>
          <a:off x="16598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10160</xdr:rowOff>
    </xdr:from>
    <xdr:to xmlns:xdr="http://schemas.openxmlformats.org/drawingml/2006/spreadsheetDrawing">
      <xdr:col>82</xdr:col>
      <xdr:colOff>196850</xdr:colOff>
      <xdr:row>41</xdr:row>
      <xdr:rowOff>10160</xdr:rowOff>
    </xdr:to>
    <xdr:cxnSp macro="">
      <xdr:nvCxnSpPr>
        <xdr:cNvPr id="306" name="直線コネクタ 305"/>
        <xdr:cNvCxnSpPr/>
      </xdr:nvCxnSpPr>
      <xdr:spPr>
        <a:xfrm>
          <a:off x="16421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76200</xdr:rowOff>
    </xdr:from>
    <xdr:ext cx="762000" cy="250825"/>
    <xdr:sp macro="" textlink="">
      <xdr:nvSpPr>
        <xdr:cNvPr id="307" name="補助費等最大値テキスト"/>
        <xdr:cNvSpPr txBox="1"/>
      </xdr:nvSpPr>
      <xdr:spPr>
        <a:xfrm>
          <a:off x="16598900" y="55626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161290</xdr:rowOff>
    </xdr:from>
    <xdr:to xmlns:xdr="http://schemas.openxmlformats.org/drawingml/2006/spreadsheetDrawing">
      <xdr:col>82</xdr:col>
      <xdr:colOff>196850</xdr:colOff>
      <xdr:row>33</xdr:row>
      <xdr:rowOff>161290</xdr:rowOff>
    </xdr:to>
    <xdr:cxnSp macro="">
      <xdr:nvCxnSpPr>
        <xdr:cNvPr id="308" name="直線コネクタ 307"/>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8255</xdr:rowOff>
    </xdr:from>
    <xdr:to xmlns:xdr="http://schemas.openxmlformats.org/drawingml/2006/spreadsheetDrawing">
      <xdr:col>82</xdr:col>
      <xdr:colOff>107950</xdr:colOff>
      <xdr:row>38</xdr:row>
      <xdr:rowOff>72390</xdr:rowOff>
    </xdr:to>
    <xdr:cxnSp macro="">
      <xdr:nvCxnSpPr>
        <xdr:cNvPr id="309" name="直線コネクタ 308"/>
        <xdr:cNvCxnSpPr/>
      </xdr:nvCxnSpPr>
      <xdr:spPr>
        <a:xfrm flipV="1">
          <a:off x="15671800" y="652335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97790</xdr:rowOff>
    </xdr:from>
    <xdr:ext cx="762000" cy="251460"/>
    <xdr:sp macro="" textlink="">
      <xdr:nvSpPr>
        <xdr:cNvPr id="310" name="補助費等平均値テキスト"/>
        <xdr:cNvSpPr txBox="1"/>
      </xdr:nvSpPr>
      <xdr:spPr>
        <a:xfrm>
          <a:off x="16598900" y="60985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10795</xdr:rowOff>
    </xdr:to>
    <xdr:sp macro="" textlink="">
      <xdr:nvSpPr>
        <xdr:cNvPr id="311" name="フローチャート: 判断 310"/>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60960</xdr:rowOff>
    </xdr:from>
    <xdr:to xmlns:xdr="http://schemas.openxmlformats.org/drawingml/2006/spreadsheetDrawing">
      <xdr:col>78</xdr:col>
      <xdr:colOff>69850</xdr:colOff>
      <xdr:row>38</xdr:row>
      <xdr:rowOff>72390</xdr:rowOff>
    </xdr:to>
    <xdr:cxnSp macro="">
      <xdr:nvCxnSpPr>
        <xdr:cNvPr id="312" name="直線コネクタ 311"/>
        <xdr:cNvCxnSpPr/>
      </xdr:nvCxnSpPr>
      <xdr:spPr>
        <a:xfrm>
          <a:off x="14782800" y="640461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13" name="フローチャート: 判断 312"/>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53340</xdr:rowOff>
    </xdr:from>
    <xdr:ext cx="736600" cy="250825"/>
    <xdr:sp macro="" textlink="">
      <xdr:nvSpPr>
        <xdr:cNvPr id="314" name="テキスト ボックス 313"/>
        <xdr:cNvSpPr txBox="1"/>
      </xdr:nvSpPr>
      <xdr:spPr>
        <a:xfrm>
          <a:off x="15290800" y="605409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52070</xdr:rowOff>
    </xdr:from>
    <xdr:to xmlns:xdr="http://schemas.openxmlformats.org/drawingml/2006/spreadsheetDrawing">
      <xdr:col>73</xdr:col>
      <xdr:colOff>180975</xdr:colOff>
      <xdr:row>37</xdr:row>
      <xdr:rowOff>60960</xdr:rowOff>
    </xdr:to>
    <xdr:cxnSp macro="">
      <xdr:nvCxnSpPr>
        <xdr:cNvPr id="315" name="直線コネクタ 314"/>
        <xdr:cNvCxnSpPr/>
      </xdr:nvCxnSpPr>
      <xdr:spPr>
        <a:xfrm>
          <a:off x="13893800" y="63957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6" name="フローチャート: 判断 315"/>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160655</xdr:rowOff>
    </xdr:from>
    <xdr:ext cx="762000" cy="259080"/>
    <xdr:sp macro="" textlink="">
      <xdr:nvSpPr>
        <xdr:cNvPr id="317" name="テキスト ボックス 316"/>
        <xdr:cNvSpPr txBox="1"/>
      </xdr:nvSpPr>
      <xdr:spPr>
        <a:xfrm>
          <a:off x="14401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52070</xdr:rowOff>
    </xdr:from>
    <xdr:to xmlns:xdr="http://schemas.openxmlformats.org/drawingml/2006/spreadsheetDrawing">
      <xdr:col>69</xdr:col>
      <xdr:colOff>92075</xdr:colOff>
      <xdr:row>37</xdr:row>
      <xdr:rowOff>69850</xdr:rowOff>
    </xdr:to>
    <xdr:cxnSp macro="">
      <xdr:nvCxnSpPr>
        <xdr:cNvPr id="318" name="直線コネクタ 317"/>
        <xdr:cNvCxnSpPr/>
      </xdr:nvCxnSpPr>
      <xdr:spPr>
        <a:xfrm flipV="1">
          <a:off x="13004800" y="63957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9" name="フローチャート: 判断 318"/>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133350</xdr:rowOff>
    </xdr:from>
    <xdr:ext cx="753745" cy="250825"/>
    <xdr:sp macro="" textlink="">
      <xdr:nvSpPr>
        <xdr:cNvPr id="320" name="テキスト ボックス 319"/>
        <xdr:cNvSpPr txBox="1"/>
      </xdr:nvSpPr>
      <xdr:spPr>
        <a:xfrm>
          <a:off x="13512800" y="596265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21" name="フローチャート: 判断 320"/>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114935</xdr:rowOff>
    </xdr:from>
    <xdr:ext cx="762000" cy="259080"/>
    <xdr:sp macro="" textlink="">
      <xdr:nvSpPr>
        <xdr:cNvPr id="322" name="テキスト ボックス 321"/>
        <xdr:cNvSpPr txBox="1"/>
      </xdr:nvSpPr>
      <xdr:spPr>
        <a:xfrm>
          <a:off x="12623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3745" cy="259080"/>
    <xdr:sp macro="" textlink="">
      <xdr:nvSpPr>
        <xdr:cNvPr id="324" name="テキスト ボックス 323"/>
        <xdr:cNvSpPr txBox="1"/>
      </xdr:nvSpPr>
      <xdr:spPr>
        <a:xfrm>
          <a:off x="15455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3745" cy="259080"/>
    <xdr:sp macro="" textlink="">
      <xdr:nvSpPr>
        <xdr:cNvPr id="325" name="テキスト ボックス 324"/>
        <xdr:cNvSpPr txBox="1"/>
      </xdr:nvSpPr>
      <xdr:spPr>
        <a:xfrm>
          <a:off x="14566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3745" cy="259080"/>
    <xdr:sp macro="" textlink="">
      <xdr:nvSpPr>
        <xdr:cNvPr id="327" name="テキスト ボックス 326"/>
        <xdr:cNvSpPr txBox="1"/>
      </xdr:nvSpPr>
      <xdr:spPr>
        <a:xfrm>
          <a:off x="12788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128905</xdr:rowOff>
    </xdr:from>
    <xdr:to xmlns:xdr="http://schemas.openxmlformats.org/drawingml/2006/spreadsheetDrawing">
      <xdr:col>82</xdr:col>
      <xdr:colOff>158750</xdr:colOff>
      <xdr:row>38</xdr:row>
      <xdr:rowOff>59055</xdr:rowOff>
    </xdr:to>
    <xdr:sp macro="" textlink="">
      <xdr:nvSpPr>
        <xdr:cNvPr id="328" name="楕円 327"/>
        <xdr:cNvSpPr/>
      </xdr:nvSpPr>
      <xdr:spPr>
        <a:xfrm>
          <a:off x="164592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100965</xdr:rowOff>
    </xdr:from>
    <xdr:ext cx="762000" cy="250825"/>
    <xdr:sp macro="" textlink="">
      <xdr:nvSpPr>
        <xdr:cNvPr id="329" name="補助費等該当値テキスト"/>
        <xdr:cNvSpPr txBox="1"/>
      </xdr:nvSpPr>
      <xdr:spPr>
        <a:xfrm>
          <a:off x="16598900" y="64446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21590</xdr:rowOff>
    </xdr:from>
    <xdr:to xmlns:xdr="http://schemas.openxmlformats.org/drawingml/2006/spreadsheetDrawing">
      <xdr:col>78</xdr:col>
      <xdr:colOff>120650</xdr:colOff>
      <xdr:row>38</xdr:row>
      <xdr:rowOff>123190</xdr:rowOff>
    </xdr:to>
    <xdr:sp macro="" textlink="">
      <xdr:nvSpPr>
        <xdr:cNvPr id="330" name="楕円 329"/>
        <xdr:cNvSpPr/>
      </xdr:nvSpPr>
      <xdr:spPr>
        <a:xfrm>
          <a:off x="15621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107950</xdr:rowOff>
    </xdr:from>
    <xdr:ext cx="736600" cy="259080"/>
    <xdr:sp macro="" textlink="">
      <xdr:nvSpPr>
        <xdr:cNvPr id="331" name="テキスト ボックス 330"/>
        <xdr:cNvSpPr txBox="1"/>
      </xdr:nvSpPr>
      <xdr:spPr>
        <a:xfrm>
          <a:off x="15290800" y="6623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10160</xdr:rowOff>
    </xdr:from>
    <xdr:to xmlns:xdr="http://schemas.openxmlformats.org/drawingml/2006/spreadsheetDrawing">
      <xdr:col>74</xdr:col>
      <xdr:colOff>31750</xdr:colOff>
      <xdr:row>37</xdr:row>
      <xdr:rowOff>111760</xdr:rowOff>
    </xdr:to>
    <xdr:sp macro="" textlink="">
      <xdr:nvSpPr>
        <xdr:cNvPr id="332" name="楕円 331"/>
        <xdr:cNvSpPr/>
      </xdr:nvSpPr>
      <xdr:spPr>
        <a:xfrm>
          <a:off x="14732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96520</xdr:rowOff>
    </xdr:from>
    <xdr:ext cx="762000" cy="259080"/>
    <xdr:sp macro="" textlink="">
      <xdr:nvSpPr>
        <xdr:cNvPr id="333" name="テキスト ボックス 332"/>
        <xdr:cNvSpPr txBox="1"/>
      </xdr:nvSpPr>
      <xdr:spPr>
        <a:xfrm>
          <a:off x="14401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635</xdr:rowOff>
    </xdr:from>
    <xdr:to xmlns:xdr="http://schemas.openxmlformats.org/drawingml/2006/spreadsheetDrawing">
      <xdr:col>69</xdr:col>
      <xdr:colOff>142875</xdr:colOff>
      <xdr:row>37</xdr:row>
      <xdr:rowOff>102235</xdr:rowOff>
    </xdr:to>
    <xdr:sp macro="" textlink="">
      <xdr:nvSpPr>
        <xdr:cNvPr id="334" name="楕円 333"/>
        <xdr:cNvSpPr/>
      </xdr:nvSpPr>
      <xdr:spPr>
        <a:xfrm>
          <a:off x="13843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86995</xdr:rowOff>
    </xdr:from>
    <xdr:ext cx="753745" cy="250825"/>
    <xdr:sp macro="" textlink="">
      <xdr:nvSpPr>
        <xdr:cNvPr id="335" name="テキスト ボックス 334"/>
        <xdr:cNvSpPr txBox="1"/>
      </xdr:nvSpPr>
      <xdr:spPr>
        <a:xfrm>
          <a:off x="13512800" y="643064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19050</xdr:rowOff>
    </xdr:from>
    <xdr:to xmlns:xdr="http://schemas.openxmlformats.org/drawingml/2006/spreadsheetDrawing">
      <xdr:col>65</xdr:col>
      <xdr:colOff>53975</xdr:colOff>
      <xdr:row>37</xdr:row>
      <xdr:rowOff>120650</xdr:rowOff>
    </xdr:to>
    <xdr:sp macro="" textlink="">
      <xdr:nvSpPr>
        <xdr:cNvPr id="336" name="楕円 335"/>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105410</xdr:rowOff>
    </xdr:from>
    <xdr:ext cx="762000" cy="259080"/>
    <xdr:sp macro="" textlink="">
      <xdr:nvSpPr>
        <xdr:cNvPr id="337" name="テキスト ボックス 336"/>
        <xdr:cNvSpPr txBox="1"/>
      </xdr:nvSpPr>
      <xdr:spPr>
        <a:xfrm>
          <a:off x="12623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公債費は、前年度から0.3ポイント減の19.1％となりました。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引き続き、将来の財政運営を見据えて事業を厳選し、公債費の適正管理に努めます。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0195" cy="225425"/>
    <xdr:sp macro="" textlink="">
      <xdr:nvSpPr>
        <xdr:cNvPr id="349" name="テキスト ボックス 348"/>
        <xdr:cNvSpPr txBox="1"/>
      </xdr:nvSpPr>
      <xdr:spPr>
        <a:xfrm>
          <a:off x="723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9745" cy="250825"/>
    <xdr:sp macro="" textlink="">
      <xdr:nvSpPr>
        <xdr:cNvPr id="351" name="テキスト ボックス 350"/>
        <xdr:cNvSpPr txBox="1"/>
      </xdr:nvSpPr>
      <xdr:spPr>
        <a:xfrm>
          <a:off x="254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9745" cy="250825"/>
    <xdr:sp macro="" textlink="">
      <xdr:nvSpPr>
        <xdr:cNvPr id="353" name="テキスト ボックス 352"/>
        <xdr:cNvSpPr txBox="1"/>
      </xdr:nvSpPr>
      <xdr:spPr>
        <a:xfrm>
          <a:off x="254000" y="13815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9745" cy="250825"/>
    <xdr:sp macro="" textlink="">
      <xdr:nvSpPr>
        <xdr:cNvPr id="355" name="テキスト ボックス 354"/>
        <xdr:cNvSpPr txBox="1"/>
      </xdr:nvSpPr>
      <xdr:spPr>
        <a:xfrm>
          <a:off x="254000" y="13357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9745" cy="250825"/>
    <xdr:sp macro="" textlink="">
      <xdr:nvSpPr>
        <xdr:cNvPr id="357" name="テキスト ボックス 356"/>
        <xdr:cNvSpPr txBox="1"/>
      </xdr:nvSpPr>
      <xdr:spPr>
        <a:xfrm>
          <a:off x="254000" y="12900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9745" cy="250825"/>
    <xdr:sp macro="" textlink="">
      <xdr:nvSpPr>
        <xdr:cNvPr id="359" name="テキスト ボックス 358"/>
        <xdr:cNvSpPr txBox="1"/>
      </xdr:nvSpPr>
      <xdr:spPr>
        <a:xfrm>
          <a:off x="254000" y="12443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145415</xdr:rowOff>
    </xdr:from>
    <xdr:to xmlns:xdr="http://schemas.openxmlformats.org/drawingml/2006/spreadsheetDrawing">
      <xdr:col>24</xdr:col>
      <xdr:colOff>25400</xdr:colOff>
      <xdr:row>81</xdr:row>
      <xdr:rowOff>132080</xdr:rowOff>
    </xdr:to>
    <xdr:cxnSp macro="">
      <xdr:nvCxnSpPr>
        <xdr:cNvPr id="362" name="直線コネクタ 361"/>
        <xdr:cNvCxnSpPr/>
      </xdr:nvCxnSpPr>
      <xdr:spPr>
        <a:xfrm flipV="1">
          <a:off x="482600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103505</xdr:rowOff>
    </xdr:from>
    <xdr:ext cx="762000" cy="259080"/>
    <xdr:sp macro="" textlink="">
      <xdr:nvSpPr>
        <xdr:cNvPr id="363" name="公債費最小値テキスト"/>
        <xdr:cNvSpPr txBox="1"/>
      </xdr:nvSpPr>
      <xdr:spPr>
        <a:xfrm>
          <a:off x="4914900" y="1399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132080</xdr:rowOff>
    </xdr:from>
    <xdr:to xmlns:xdr="http://schemas.openxmlformats.org/drawingml/2006/spreadsheetDrawing">
      <xdr:col>24</xdr:col>
      <xdr:colOff>114300</xdr:colOff>
      <xdr:row>81</xdr:row>
      <xdr:rowOff>132080</xdr:rowOff>
    </xdr:to>
    <xdr:cxnSp macro="">
      <xdr:nvCxnSpPr>
        <xdr:cNvPr id="364" name="直線コネクタ 363"/>
        <xdr:cNvCxnSpPr/>
      </xdr:nvCxnSpPr>
      <xdr:spPr>
        <a:xfrm>
          <a:off x="4737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60325</xdr:rowOff>
    </xdr:from>
    <xdr:ext cx="762000" cy="259080"/>
    <xdr:sp macro="" textlink="">
      <xdr:nvSpPr>
        <xdr:cNvPr id="365" name="公債費最大値テキスト"/>
        <xdr:cNvSpPr txBox="1"/>
      </xdr:nvSpPr>
      <xdr:spPr>
        <a:xfrm>
          <a:off x="49149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145415</xdr:rowOff>
    </xdr:from>
    <xdr:to xmlns:xdr="http://schemas.openxmlformats.org/drawingml/2006/spreadsheetDrawing">
      <xdr:col>24</xdr:col>
      <xdr:colOff>114300</xdr:colOff>
      <xdr:row>74</xdr:row>
      <xdr:rowOff>145415</xdr:rowOff>
    </xdr:to>
    <xdr:cxnSp macro="">
      <xdr:nvCxnSpPr>
        <xdr:cNvPr id="366" name="直線コネクタ 365"/>
        <xdr:cNvCxnSpPr/>
      </xdr:nvCxnSpPr>
      <xdr:spPr>
        <a:xfrm>
          <a:off x="4737100" y="1283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163830</xdr:rowOff>
    </xdr:from>
    <xdr:to xmlns:xdr="http://schemas.openxmlformats.org/drawingml/2006/spreadsheetDrawing">
      <xdr:col>24</xdr:col>
      <xdr:colOff>25400</xdr:colOff>
      <xdr:row>75</xdr:row>
      <xdr:rowOff>170180</xdr:rowOff>
    </xdr:to>
    <xdr:cxnSp macro="">
      <xdr:nvCxnSpPr>
        <xdr:cNvPr id="367" name="直線コネクタ 366"/>
        <xdr:cNvCxnSpPr/>
      </xdr:nvCxnSpPr>
      <xdr:spPr>
        <a:xfrm flipV="1">
          <a:off x="3987800" y="130225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115570</xdr:rowOff>
    </xdr:from>
    <xdr:ext cx="762000" cy="259080"/>
    <xdr:sp macro="" textlink="">
      <xdr:nvSpPr>
        <xdr:cNvPr id="368" name="公債費平均値テキスト"/>
        <xdr:cNvSpPr txBox="1"/>
      </xdr:nvSpPr>
      <xdr:spPr>
        <a:xfrm>
          <a:off x="4914900" y="12802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99060</xdr:rowOff>
    </xdr:from>
    <xdr:to xmlns:xdr="http://schemas.openxmlformats.org/drawingml/2006/spreadsheetDrawing">
      <xdr:col>24</xdr:col>
      <xdr:colOff>76200</xdr:colOff>
      <xdr:row>76</xdr:row>
      <xdr:rowOff>29210</xdr:rowOff>
    </xdr:to>
    <xdr:sp macro="" textlink="">
      <xdr:nvSpPr>
        <xdr:cNvPr id="369" name="フローチャート: 判断 368"/>
        <xdr:cNvSpPr/>
      </xdr:nvSpPr>
      <xdr:spPr>
        <a:xfrm>
          <a:off x="47752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149860</xdr:rowOff>
    </xdr:from>
    <xdr:to xmlns:xdr="http://schemas.openxmlformats.org/drawingml/2006/spreadsheetDrawing">
      <xdr:col>19</xdr:col>
      <xdr:colOff>187325</xdr:colOff>
      <xdr:row>75</xdr:row>
      <xdr:rowOff>170180</xdr:rowOff>
    </xdr:to>
    <xdr:cxnSp macro="">
      <xdr:nvCxnSpPr>
        <xdr:cNvPr id="370" name="直線コネクタ 369"/>
        <xdr:cNvCxnSpPr/>
      </xdr:nvCxnSpPr>
      <xdr:spPr>
        <a:xfrm>
          <a:off x="3098800" y="130086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113030</xdr:rowOff>
    </xdr:from>
    <xdr:to xmlns:xdr="http://schemas.openxmlformats.org/drawingml/2006/spreadsheetDrawing">
      <xdr:col>20</xdr:col>
      <xdr:colOff>38100</xdr:colOff>
      <xdr:row>76</xdr:row>
      <xdr:rowOff>43180</xdr:rowOff>
    </xdr:to>
    <xdr:sp macro="" textlink="">
      <xdr:nvSpPr>
        <xdr:cNvPr id="371" name="フローチャート: 判断 370"/>
        <xdr:cNvSpPr/>
      </xdr:nvSpPr>
      <xdr:spPr>
        <a:xfrm>
          <a:off x="393700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53340</xdr:rowOff>
    </xdr:from>
    <xdr:ext cx="728345" cy="250825"/>
    <xdr:sp macro="" textlink="">
      <xdr:nvSpPr>
        <xdr:cNvPr id="372" name="テキスト ボックス 371"/>
        <xdr:cNvSpPr txBox="1"/>
      </xdr:nvSpPr>
      <xdr:spPr>
        <a:xfrm>
          <a:off x="3606800" y="12740640"/>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118110</xdr:rowOff>
    </xdr:from>
    <xdr:to xmlns:xdr="http://schemas.openxmlformats.org/drawingml/2006/spreadsheetDrawing">
      <xdr:col>15</xdr:col>
      <xdr:colOff>98425</xdr:colOff>
      <xdr:row>75</xdr:row>
      <xdr:rowOff>149860</xdr:rowOff>
    </xdr:to>
    <xdr:cxnSp macro="">
      <xdr:nvCxnSpPr>
        <xdr:cNvPr id="373" name="直線コネクタ 372"/>
        <xdr:cNvCxnSpPr/>
      </xdr:nvCxnSpPr>
      <xdr:spPr>
        <a:xfrm>
          <a:off x="2209800" y="129768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114935</xdr:rowOff>
    </xdr:from>
    <xdr:to xmlns:xdr="http://schemas.openxmlformats.org/drawingml/2006/spreadsheetDrawing">
      <xdr:col>15</xdr:col>
      <xdr:colOff>149225</xdr:colOff>
      <xdr:row>76</xdr:row>
      <xdr:rowOff>45085</xdr:rowOff>
    </xdr:to>
    <xdr:sp macro="" textlink="">
      <xdr:nvSpPr>
        <xdr:cNvPr id="374" name="フローチャート: 判断 373"/>
        <xdr:cNvSpPr/>
      </xdr:nvSpPr>
      <xdr:spPr>
        <a:xfrm>
          <a:off x="3048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29845</xdr:rowOff>
    </xdr:from>
    <xdr:ext cx="762000" cy="250825"/>
    <xdr:sp macro="" textlink="">
      <xdr:nvSpPr>
        <xdr:cNvPr id="375" name="テキスト ボックス 374"/>
        <xdr:cNvSpPr txBox="1"/>
      </xdr:nvSpPr>
      <xdr:spPr>
        <a:xfrm>
          <a:off x="2717800" y="130600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106680</xdr:rowOff>
    </xdr:from>
    <xdr:to xmlns:xdr="http://schemas.openxmlformats.org/drawingml/2006/spreadsheetDrawing">
      <xdr:col>11</xdr:col>
      <xdr:colOff>9525</xdr:colOff>
      <xdr:row>75</xdr:row>
      <xdr:rowOff>118110</xdr:rowOff>
    </xdr:to>
    <xdr:cxnSp macro="">
      <xdr:nvCxnSpPr>
        <xdr:cNvPr id="376" name="直線コネクタ 375"/>
        <xdr:cNvCxnSpPr/>
      </xdr:nvCxnSpPr>
      <xdr:spPr>
        <a:xfrm>
          <a:off x="1320800" y="129654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114935</xdr:rowOff>
    </xdr:from>
    <xdr:to xmlns:xdr="http://schemas.openxmlformats.org/drawingml/2006/spreadsheetDrawing">
      <xdr:col>11</xdr:col>
      <xdr:colOff>60325</xdr:colOff>
      <xdr:row>76</xdr:row>
      <xdr:rowOff>45085</xdr:rowOff>
    </xdr:to>
    <xdr:sp macro="" textlink="">
      <xdr:nvSpPr>
        <xdr:cNvPr id="377" name="フローチャート: 判断 376"/>
        <xdr:cNvSpPr/>
      </xdr:nvSpPr>
      <xdr:spPr>
        <a:xfrm>
          <a:off x="2159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29845</xdr:rowOff>
    </xdr:from>
    <xdr:ext cx="753745" cy="250825"/>
    <xdr:sp macro="" textlink="">
      <xdr:nvSpPr>
        <xdr:cNvPr id="378" name="テキスト ボックス 377"/>
        <xdr:cNvSpPr txBox="1"/>
      </xdr:nvSpPr>
      <xdr:spPr>
        <a:xfrm>
          <a:off x="1828800" y="1306004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119380</xdr:rowOff>
    </xdr:from>
    <xdr:to xmlns:xdr="http://schemas.openxmlformats.org/drawingml/2006/spreadsheetDrawing">
      <xdr:col>6</xdr:col>
      <xdr:colOff>171450</xdr:colOff>
      <xdr:row>76</xdr:row>
      <xdr:rowOff>49530</xdr:rowOff>
    </xdr:to>
    <xdr:sp macro="" textlink="">
      <xdr:nvSpPr>
        <xdr:cNvPr id="379" name="フローチャート: 判断 378"/>
        <xdr:cNvSpPr/>
      </xdr:nvSpPr>
      <xdr:spPr>
        <a:xfrm>
          <a:off x="127000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34290</xdr:rowOff>
    </xdr:from>
    <xdr:ext cx="753745" cy="259080"/>
    <xdr:sp macro="" textlink="">
      <xdr:nvSpPr>
        <xdr:cNvPr id="380" name="テキスト ボックス 379"/>
        <xdr:cNvSpPr txBox="1"/>
      </xdr:nvSpPr>
      <xdr:spPr>
        <a:xfrm>
          <a:off x="939800" y="1306449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3745" cy="259080"/>
    <xdr:sp macro="" textlink="">
      <xdr:nvSpPr>
        <xdr:cNvPr id="383" name="テキスト ボックス 382"/>
        <xdr:cNvSpPr txBox="1"/>
      </xdr:nvSpPr>
      <xdr:spPr>
        <a:xfrm>
          <a:off x="2882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113030</xdr:rowOff>
    </xdr:from>
    <xdr:to xmlns:xdr="http://schemas.openxmlformats.org/drawingml/2006/spreadsheetDrawing">
      <xdr:col>24</xdr:col>
      <xdr:colOff>76200</xdr:colOff>
      <xdr:row>76</xdr:row>
      <xdr:rowOff>43180</xdr:rowOff>
    </xdr:to>
    <xdr:sp macro="" textlink="">
      <xdr:nvSpPr>
        <xdr:cNvPr id="386" name="楕円 385"/>
        <xdr:cNvSpPr/>
      </xdr:nvSpPr>
      <xdr:spPr>
        <a:xfrm>
          <a:off x="4775200" y="129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85090</xdr:rowOff>
    </xdr:from>
    <xdr:ext cx="762000" cy="259080"/>
    <xdr:sp macro="" textlink="">
      <xdr:nvSpPr>
        <xdr:cNvPr id="387" name="公債費該当値テキスト"/>
        <xdr:cNvSpPr txBox="1"/>
      </xdr:nvSpPr>
      <xdr:spPr>
        <a:xfrm>
          <a:off x="4914900"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119380</xdr:rowOff>
    </xdr:from>
    <xdr:to xmlns:xdr="http://schemas.openxmlformats.org/drawingml/2006/spreadsheetDrawing">
      <xdr:col>20</xdr:col>
      <xdr:colOff>38100</xdr:colOff>
      <xdr:row>76</xdr:row>
      <xdr:rowOff>49530</xdr:rowOff>
    </xdr:to>
    <xdr:sp macro="" textlink="">
      <xdr:nvSpPr>
        <xdr:cNvPr id="388" name="楕円 387"/>
        <xdr:cNvSpPr/>
      </xdr:nvSpPr>
      <xdr:spPr>
        <a:xfrm>
          <a:off x="39370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34290</xdr:rowOff>
    </xdr:from>
    <xdr:ext cx="728345" cy="259080"/>
    <xdr:sp macro="" textlink="">
      <xdr:nvSpPr>
        <xdr:cNvPr id="389" name="テキスト ボックス 388"/>
        <xdr:cNvSpPr txBox="1"/>
      </xdr:nvSpPr>
      <xdr:spPr>
        <a:xfrm>
          <a:off x="3606800" y="1306449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99060</xdr:rowOff>
    </xdr:from>
    <xdr:to xmlns:xdr="http://schemas.openxmlformats.org/drawingml/2006/spreadsheetDrawing">
      <xdr:col>15</xdr:col>
      <xdr:colOff>149225</xdr:colOff>
      <xdr:row>76</xdr:row>
      <xdr:rowOff>29210</xdr:rowOff>
    </xdr:to>
    <xdr:sp macro="" textlink="">
      <xdr:nvSpPr>
        <xdr:cNvPr id="390" name="楕円 389"/>
        <xdr:cNvSpPr/>
      </xdr:nvSpPr>
      <xdr:spPr>
        <a:xfrm>
          <a:off x="30480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39370</xdr:rowOff>
    </xdr:from>
    <xdr:ext cx="762000" cy="259080"/>
    <xdr:sp macro="" textlink="">
      <xdr:nvSpPr>
        <xdr:cNvPr id="391" name="テキスト ボックス 390"/>
        <xdr:cNvSpPr txBox="1"/>
      </xdr:nvSpPr>
      <xdr:spPr>
        <a:xfrm>
          <a:off x="2717800" y="1272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67310</xdr:rowOff>
    </xdr:from>
    <xdr:to xmlns:xdr="http://schemas.openxmlformats.org/drawingml/2006/spreadsheetDrawing">
      <xdr:col>11</xdr:col>
      <xdr:colOff>60325</xdr:colOff>
      <xdr:row>75</xdr:row>
      <xdr:rowOff>168910</xdr:rowOff>
    </xdr:to>
    <xdr:sp macro="" textlink="">
      <xdr:nvSpPr>
        <xdr:cNvPr id="392" name="楕円 391"/>
        <xdr:cNvSpPr/>
      </xdr:nvSpPr>
      <xdr:spPr>
        <a:xfrm>
          <a:off x="2159000" y="129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7620</xdr:rowOff>
    </xdr:from>
    <xdr:ext cx="753745" cy="250825"/>
    <xdr:sp macro="" textlink="">
      <xdr:nvSpPr>
        <xdr:cNvPr id="393" name="テキスト ボックス 392"/>
        <xdr:cNvSpPr txBox="1"/>
      </xdr:nvSpPr>
      <xdr:spPr>
        <a:xfrm>
          <a:off x="1828800" y="1269492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55880</xdr:rowOff>
    </xdr:from>
    <xdr:to xmlns:xdr="http://schemas.openxmlformats.org/drawingml/2006/spreadsheetDrawing">
      <xdr:col>6</xdr:col>
      <xdr:colOff>171450</xdr:colOff>
      <xdr:row>75</xdr:row>
      <xdr:rowOff>157480</xdr:rowOff>
    </xdr:to>
    <xdr:sp macro="" textlink="">
      <xdr:nvSpPr>
        <xdr:cNvPr id="394" name="楕円 393"/>
        <xdr:cNvSpPr/>
      </xdr:nvSpPr>
      <xdr:spPr>
        <a:xfrm>
          <a:off x="127000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167640</xdr:rowOff>
    </xdr:from>
    <xdr:ext cx="753745" cy="250825"/>
    <xdr:sp macro="" textlink="">
      <xdr:nvSpPr>
        <xdr:cNvPr id="395" name="テキスト ボックス 394"/>
        <xdr:cNvSpPr txBox="1"/>
      </xdr:nvSpPr>
      <xdr:spPr>
        <a:xfrm>
          <a:off x="939800" y="1268349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前年度から2.3ポイント減の70.9％となりました。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昨今の社会情勢から、人件費や資材単価の上昇など、経費が増加傾向にありますが、引き続き、行財政改革の推進に積極的に取り組んでまいります。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0195" cy="225425"/>
    <xdr:sp macro="" textlink="">
      <xdr:nvSpPr>
        <xdr:cNvPr id="407" name="テキスト ボックス 406"/>
        <xdr:cNvSpPr txBox="1"/>
      </xdr:nvSpPr>
      <xdr:spPr>
        <a:xfrm>
          <a:off x="12407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9745" cy="250825"/>
    <xdr:sp macro="" textlink="">
      <xdr:nvSpPr>
        <xdr:cNvPr id="409" name="テキスト ボックス 408"/>
        <xdr:cNvSpPr txBox="1"/>
      </xdr:nvSpPr>
      <xdr:spPr>
        <a:xfrm>
          <a:off x="11938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9745" cy="250825"/>
    <xdr:sp macro="" textlink="">
      <xdr:nvSpPr>
        <xdr:cNvPr id="411" name="テキスト ボックス 410"/>
        <xdr:cNvSpPr txBox="1"/>
      </xdr:nvSpPr>
      <xdr:spPr>
        <a:xfrm>
          <a:off x="11938000" y="13815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9745" cy="250825"/>
    <xdr:sp macro="" textlink="">
      <xdr:nvSpPr>
        <xdr:cNvPr id="413" name="テキスト ボックス 412"/>
        <xdr:cNvSpPr txBox="1"/>
      </xdr:nvSpPr>
      <xdr:spPr>
        <a:xfrm>
          <a:off x="11938000" y="13357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9745" cy="250825"/>
    <xdr:sp macro="" textlink="">
      <xdr:nvSpPr>
        <xdr:cNvPr id="415" name="テキスト ボックス 414"/>
        <xdr:cNvSpPr txBox="1"/>
      </xdr:nvSpPr>
      <xdr:spPr>
        <a:xfrm>
          <a:off x="11938000" y="12900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9745" cy="250825"/>
    <xdr:sp macro="" textlink="">
      <xdr:nvSpPr>
        <xdr:cNvPr id="417" name="テキスト ボックス 416"/>
        <xdr:cNvSpPr txBox="1"/>
      </xdr:nvSpPr>
      <xdr:spPr>
        <a:xfrm>
          <a:off x="11938000" y="12443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9745" cy="250825"/>
    <xdr:sp macro="" textlink="">
      <xdr:nvSpPr>
        <xdr:cNvPr id="419" name="テキスト ボックス 418"/>
        <xdr:cNvSpPr txBox="1"/>
      </xdr:nvSpPr>
      <xdr:spPr>
        <a:xfrm>
          <a:off x="11938000" y="11986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10160</xdr:rowOff>
    </xdr:from>
    <xdr:to xmlns:xdr="http://schemas.openxmlformats.org/drawingml/2006/spreadsheetDrawing">
      <xdr:col>82</xdr:col>
      <xdr:colOff>107950</xdr:colOff>
      <xdr:row>81</xdr:row>
      <xdr:rowOff>101600</xdr:rowOff>
    </xdr:to>
    <xdr:cxnSp macro="">
      <xdr:nvCxnSpPr>
        <xdr:cNvPr id="421" name="直線コネクタ 420"/>
        <xdr:cNvCxnSpPr/>
      </xdr:nvCxnSpPr>
      <xdr:spPr>
        <a:xfrm flipV="1">
          <a:off x="1651000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73660</xdr:rowOff>
    </xdr:from>
    <xdr:ext cx="762000" cy="259080"/>
    <xdr:sp macro="" textlink="">
      <xdr:nvSpPr>
        <xdr:cNvPr id="422" name="公債費以外最小値テキスト"/>
        <xdr:cNvSpPr txBox="1"/>
      </xdr:nvSpPr>
      <xdr:spPr>
        <a:xfrm>
          <a:off x="165989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101600</xdr:rowOff>
    </xdr:from>
    <xdr:to xmlns:xdr="http://schemas.openxmlformats.org/drawingml/2006/spreadsheetDrawing">
      <xdr:col>82</xdr:col>
      <xdr:colOff>196850</xdr:colOff>
      <xdr:row>81</xdr:row>
      <xdr:rowOff>101600</xdr:rowOff>
    </xdr:to>
    <xdr:cxnSp macro="">
      <xdr:nvCxnSpPr>
        <xdr:cNvPr id="423" name="直線コネクタ 422"/>
        <xdr:cNvCxnSpPr/>
      </xdr:nvCxnSpPr>
      <xdr:spPr>
        <a:xfrm>
          <a:off x="16421100" y="1398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96520</xdr:rowOff>
    </xdr:from>
    <xdr:ext cx="762000" cy="259080"/>
    <xdr:sp macro="" textlink="">
      <xdr:nvSpPr>
        <xdr:cNvPr id="424" name="公債費以外最大値テキスト"/>
        <xdr:cNvSpPr txBox="1"/>
      </xdr:nvSpPr>
      <xdr:spPr>
        <a:xfrm>
          <a:off x="1659890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10160</xdr:rowOff>
    </xdr:from>
    <xdr:to xmlns:xdr="http://schemas.openxmlformats.org/drawingml/2006/spreadsheetDrawing">
      <xdr:col>82</xdr:col>
      <xdr:colOff>196850</xdr:colOff>
      <xdr:row>75</xdr:row>
      <xdr:rowOff>10160</xdr:rowOff>
    </xdr:to>
    <xdr:cxnSp macro="">
      <xdr:nvCxnSpPr>
        <xdr:cNvPr id="425" name="直線コネクタ 424"/>
        <xdr:cNvCxnSpPr/>
      </xdr:nvCxnSpPr>
      <xdr:spPr>
        <a:xfrm>
          <a:off x="16421100" y="1286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168275</xdr:rowOff>
    </xdr:from>
    <xdr:to xmlns:xdr="http://schemas.openxmlformats.org/drawingml/2006/spreadsheetDrawing">
      <xdr:col>82</xdr:col>
      <xdr:colOff>107950</xdr:colOff>
      <xdr:row>79</xdr:row>
      <xdr:rowOff>101600</xdr:rowOff>
    </xdr:to>
    <xdr:cxnSp macro="">
      <xdr:nvCxnSpPr>
        <xdr:cNvPr id="426" name="直線コネクタ 425"/>
        <xdr:cNvCxnSpPr/>
      </xdr:nvCxnSpPr>
      <xdr:spPr>
        <a:xfrm flipV="1">
          <a:off x="15671800" y="1354137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92710</xdr:rowOff>
    </xdr:from>
    <xdr:ext cx="762000" cy="259080"/>
    <xdr:sp macro="" textlink="">
      <xdr:nvSpPr>
        <xdr:cNvPr id="427" name="公債費以外平均値テキスト"/>
        <xdr:cNvSpPr txBox="1"/>
      </xdr:nvSpPr>
      <xdr:spPr>
        <a:xfrm>
          <a:off x="16598900" y="13294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76200</xdr:rowOff>
    </xdr:from>
    <xdr:to xmlns:xdr="http://schemas.openxmlformats.org/drawingml/2006/spreadsheetDrawing">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101600</xdr:rowOff>
    </xdr:from>
    <xdr:to xmlns:xdr="http://schemas.openxmlformats.org/drawingml/2006/spreadsheetDrawing">
      <xdr:col>78</xdr:col>
      <xdr:colOff>69850</xdr:colOff>
      <xdr:row>79</xdr:row>
      <xdr:rowOff>170180</xdr:rowOff>
    </xdr:to>
    <xdr:cxnSp macro="">
      <xdr:nvCxnSpPr>
        <xdr:cNvPr id="429" name="直線コネクタ 428"/>
        <xdr:cNvCxnSpPr/>
      </xdr:nvCxnSpPr>
      <xdr:spPr>
        <a:xfrm flipV="1">
          <a:off x="14782800" y="136461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79</xdr:row>
      <xdr:rowOff>60325</xdr:rowOff>
    </xdr:from>
    <xdr:to xmlns:xdr="http://schemas.openxmlformats.org/drawingml/2006/spreadsheetDrawing">
      <xdr:col>78</xdr:col>
      <xdr:colOff>120650</xdr:colOff>
      <xdr:row>79</xdr:row>
      <xdr:rowOff>161925</xdr:rowOff>
    </xdr:to>
    <xdr:sp macro="" textlink="">
      <xdr:nvSpPr>
        <xdr:cNvPr id="430" name="フローチャート: 判断 429"/>
        <xdr:cNvSpPr/>
      </xdr:nvSpPr>
      <xdr:spPr>
        <a:xfrm>
          <a:off x="1562100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146685</xdr:rowOff>
    </xdr:from>
    <xdr:ext cx="736600" cy="250825"/>
    <xdr:sp macro="" textlink="">
      <xdr:nvSpPr>
        <xdr:cNvPr id="431" name="テキスト ボックス 430"/>
        <xdr:cNvSpPr txBox="1"/>
      </xdr:nvSpPr>
      <xdr:spPr>
        <a:xfrm>
          <a:off x="15290800" y="1369123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170180</xdr:rowOff>
    </xdr:from>
    <xdr:to xmlns:xdr="http://schemas.openxmlformats.org/drawingml/2006/spreadsheetDrawing">
      <xdr:col>73</xdr:col>
      <xdr:colOff>180975</xdr:colOff>
      <xdr:row>80</xdr:row>
      <xdr:rowOff>3810</xdr:rowOff>
    </xdr:to>
    <xdr:cxnSp macro="">
      <xdr:nvCxnSpPr>
        <xdr:cNvPr id="432" name="直線コネクタ 431"/>
        <xdr:cNvCxnSpPr/>
      </xdr:nvCxnSpPr>
      <xdr:spPr>
        <a:xfrm flipV="1">
          <a:off x="13893800" y="137147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110490</xdr:rowOff>
    </xdr:from>
    <xdr:to xmlns:xdr="http://schemas.openxmlformats.org/drawingml/2006/spreadsheetDrawing">
      <xdr:col>74</xdr:col>
      <xdr:colOff>31750</xdr:colOff>
      <xdr:row>80</xdr:row>
      <xdr:rowOff>40640</xdr:rowOff>
    </xdr:to>
    <xdr:sp macro="" textlink="">
      <xdr:nvSpPr>
        <xdr:cNvPr id="433" name="フローチャート: 判断 432"/>
        <xdr:cNvSpPr/>
      </xdr:nvSpPr>
      <xdr:spPr>
        <a:xfrm>
          <a:off x="147320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50800</xdr:rowOff>
    </xdr:from>
    <xdr:ext cx="762000" cy="259080"/>
    <xdr:sp macro="" textlink="">
      <xdr:nvSpPr>
        <xdr:cNvPr id="434" name="テキスト ボックス 433"/>
        <xdr:cNvSpPr txBox="1"/>
      </xdr:nvSpPr>
      <xdr:spPr>
        <a:xfrm>
          <a:off x="14401800" y="1342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133985</xdr:rowOff>
    </xdr:from>
    <xdr:to xmlns:xdr="http://schemas.openxmlformats.org/drawingml/2006/spreadsheetDrawing">
      <xdr:col>69</xdr:col>
      <xdr:colOff>92075</xdr:colOff>
      <xdr:row>80</xdr:row>
      <xdr:rowOff>3810</xdr:rowOff>
    </xdr:to>
    <xdr:cxnSp macro="">
      <xdr:nvCxnSpPr>
        <xdr:cNvPr id="435" name="直線コネクタ 434"/>
        <xdr:cNvCxnSpPr/>
      </xdr:nvCxnSpPr>
      <xdr:spPr>
        <a:xfrm>
          <a:off x="13004800" y="136785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78740</xdr:rowOff>
    </xdr:from>
    <xdr:to xmlns:xdr="http://schemas.openxmlformats.org/drawingml/2006/spreadsheetDrawing">
      <xdr:col>69</xdr:col>
      <xdr:colOff>142875</xdr:colOff>
      <xdr:row>80</xdr:row>
      <xdr:rowOff>8890</xdr:rowOff>
    </xdr:to>
    <xdr:sp macro="" textlink="">
      <xdr:nvSpPr>
        <xdr:cNvPr id="436" name="フローチャート: 判断 435"/>
        <xdr:cNvSpPr/>
      </xdr:nvSpPr>
      <xdr:spPr>
        <a:xfrm>
          <a:off x="138430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19050</xdr:rowOff>
    </xdr:from>
    <xdr:ext cx="753745" cy="250825"/>
    <xdr:sp macro="" textlink="">
      <xdr:nvSpPr>
        <xdr:cNvPr id="437" name="テキスト ボックス 436"/>
        <xdr:cNvSpPr txBox="1"/>
      </xdr:nvSpPr>
      <xdr:spPr>
        <a:xfrm>
          <a:off x="13512800" y="1339215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33020</xdr:rowOff>
    </xdr:from>
    <xdr:to xmlns:xdr="http://schemas.openxmlformats.org/drawingml/2006/spreadsheetDrawing">
      <xdr:col>65</xdr:col>
      <xdr:colOff>53975</xdr:colOff>
      <xdr:row>79</xdr:row>
      <xdr:rowOff>134620</xdr:rowOff>
    </xdr:to>
    <xdr:sp macro="" textlink="">
      <xdr:nvSpPr>
        <xdr:cNvPr id="438" name="フローチャート: 判断 437"/>
        <xdr:cNvSpPr/>
      </xdr:nvSpPr>
      <xdr:spPr>
        <a:xfrm>
          <a:off x="129540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144780</xdr:rowOff>
    </xdr:from>
    <xdr:ext cx="762000" cy="250825"/>
    <xdr:sp macro="" textlink="">
      <xdr:nvSpPr>
        <xdr:cNvPr id="439" name="テキスト ボックス 438"/>
        <xdr:cNvSpPr txBox="1"/>
      </xdr:nvSpPr>
      <xdr:spPr>
        <a:xfrm>
          <a:off x="12623800" y="133464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3745" cy="259080"/>
    <xdr:sp macro="" textlink="">
      <xdr:nvSpPr>
        <xdr:cNvPr id="441" name="テキスト ボックス 440"/>
        <xdr:cNvSpPr txBox="1"/>
      </xdr:nvSpPr>
      <xdr:spPr>
        <a:xfrm>
          <a:off x="15455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3745" cy="259080"/>
    <xdr:sp macro="" textlink="">
      <xdr:nvSpPr>
        <xdr:cNvPr id="442" name="テキスト ボックス 441"/>
        <xdr:cNvSpPr txBox="1"/>
      </xdr:nvSpPr>
      <xdr:spPr>
        <a:xfrm>
          <a:off x="14566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3745" cy="259080"/>
    <xdr:sp macro="" textlink="">
      <xdr:nvSpPr>
        <xdr:cNvPr id="444" name="テキスト ボックス 443"/>
        <xdr:cNvSpPr txBox="1"/>
      </xdr:nvSpPr>
      <xdr:spPr>
        <a:xfrm>
          <a:off x="12788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117475</xdr:rowOff>
    </xdr:from>
    <xdr:to xmlns:xdr="http://schemas.openxmlformats.org/drawingml/2006/spreadsheetDrawing">
      <xdr:col>82</xdr:col>
      <xdr:colOff>158750</xdr:colOff>
      <xdr:row>79</xdr:row>
      <xdr:rowOff>47625</xdr:rowOff>
    </xdr:to>
    <xdr:sp macro="" textlink="">
      <xdr:nvSpPr>
        <xdr:cNvPr id="445" name="楕円 444"/>
        <xdr:cNvSpPr/>
      </xdr:nvSpPr>
      <xdr:spPr>
        <a:xfrm>
          <a:off x="164592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89535</xdr:rowOff>
    </xdr:from>
    <xdr:ext cx="762000" cy="250825"/>
    <xdr:sp macro="" textlink="">
      <xdr:nvSpPr>
        <xdr:cNvPr id="446" name="公債費以外該当値テキスト"/>
        <xdr:cNvSpPr txBox="1"/>
      </xdr:nvSpPr>
      <xdr:spPr>
        <a:xfrm>
          <a:off x="16598900" y="134626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50800</xdr:rowOff>
    </xdr:from>
    <xdr:to xmlns:xdr="http://schemas.openxmlformats.org/drawingml/2006/spreadsheetDrawing">
      <xdr:col>78</xdr:col>
      <xdr:colOff>120650</xdr:colOff>
      <xdr:row>79</xdr:row>
      <xdr:rowOff>152400</xdr:rowOff>
    </xdr:to>
    <xdr:sp macro="" textlink="">
      <xdr:nvSpPr>
        <xdr:cNvPr id="447" name="楕円 446"/>
        <xdr:cNvSpPr/>
      </xdr:nvSpPr>
      <xdr:spPr>
        <a:xfrm>
          <a:off x="156210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162560</xdr:rowOff>
    </xdr:from>
    <xdr:ext cx="736600" cy="259080"/>
    <xdr:sp macro="" textlink="">
      <xdr:nvSpPr>
        <xdr:cNvPr id="448" name="テキスト ボックス 447"/>
        <xdr:cNvSpPr txBox="1"/>
      </xdr:nvSpPr>
      <xdr:spPr>
        <a:xfrm>
          <a:off x="15290800" y="13364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119380</xdr:rowOff>
    </xdr:from>
    <xdr:to xmlns:xdr="http://schemas.openxmlformats.org/drawingml/2006/spreadsheetDrawing">
      <xdr:col>74</xdr:col>
      <xdr:colOff>31750</xdr:colOff>
      <xdr:row>80</xdr:row>
      <xdr:rowOff>49530</xdr:rowOff>
    </xdr:to>
    <xdr:sp macro="" textlink="">
      <xdr:nvSpPr>
        <xdr:cNvPr id="449" name="楕円 448"/>
        <xdr:cNvSpPr/>
      </xdr:nvSpPr>
      <xdr:spPr>
        <a:xfrm>
          <a:off x="14732000" y="136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34290</xdr:rowOff>
    </xdr:from>
    <xdr:ext cx="762000" cy="259080"/>
    <xdr:sp macro="" textlink="">
      <xdr:nvSpPr>
        <xdr:cNvPr id="450" name="テキスト ボックス 449"/>
        <xdr:cNvSpPr txBox="1"/>
      </xdr:nvSpPr>
      <xdr:spPr>
        <a:xfrm>
          <a:off x="14401800" y="1375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124460</xdr:rowOff>
    </xdr:from>
    <xdr:to xmlns:xdr="http://schemas.openxmlformats.org/drawingml/2006/spreadsheetDrawing">
      <xdr:col>69</xdr:col>
      <xdr:colOff>142875</xdr:colOff>
      <xdr:row>80</xdr:row>
      <xdr:rowOff>54610</xdr:rowOff>
    </xdr:to>
    <xdr:sp macro="" textlink="">
      <xdr:nvSpPr>
        <xdr:cNvPr id="451" name="楕円 450"/>
        <xdr:cNvSpPr/>
      </xdr:nvSpPr>
      <xdr:spPr>
        <a:xfrm>
          <a:off x="13843000" y="136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39370</xdr:rowOff>
    </xdr:from>
    <xdr:ext cx="753745" cy="259080"/>
    <xdr:sp macro="" textlink="">
      <xdr:nvSpPr>
        <xdr:cNvPr id="452" name="テキスト ボックス 451"/>
        <xdr:cNvSpPr txBox="1"/>
      </xdr:nvSpPr>
      <xdr:spPr>
        <a:xfrm>
          <a:off x="13512800" y="137553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83185</xdr:rowOff>
    </xdr:from>
    <xdr:to xmlns:xdr="http://schemas.openxmlformats.org/drawingml/2006/spreadsheetDrawing">
      <xdr:col>65</xdr:col>
      <xdr:colOff>53975</xdr:colOff>
      <xdr:row>80</xdr:row>
      <xdr:rowOff>13335</xdr:rowOff>
    </xdr:to>
    <xdr:sp macro="" textlink="">
      <xdr:nvSpPr>
        <xdr:cNvPr id="453" name="楕円 452"/>
        <xdr:cNvSpPr/>
      </xdr:nvSpPr>
      <xdr:spPr>
        <a:xfrm>
          <a:off x="12954000" y="136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169545</xdr:rowOff>
    </xdr:from>
    <xdr:ext cx="762000" cy="250825"/>
    <xdr:sp macro="" textlink="">
      <xdr:nvSpPr>
        <xdr:cNvPr id="454" name="テキスト ボックス 453"/>
        <xdr:cNvSpPr txBox="1"/>
      </xdr:nvSpPr>
      <xdr:spPr>
        <a:xfrm>
          <a:off x="12623800" y="137140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3225" cy="269875"/>
    <xdr:sp macro="" textlink="">
      <xdr:nvSpPr>
        <xdr:cNvPr id="29" name="テキスト ボックス 28"/>
        <xdr:cNvSpPr txBox="1"/>
      </xdr:nvSpPr>
      <xdr:spPr>
        <a:xfrm>
          <a:off x="1676400" y="1270000"/>
          <a:ext cx="4032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0825"/>
    <xdr:sp macro="" textlink="">
      <xdr:nvSpPr>
        <xdr:cNvPr id="31" name="テキスト ボックス 30"/>
        <xdr:cNvSpPr txBox="1"/>
      </xdr:nvSpPr>
      <xdr:spPr>
        <a:xfrm>
          <a:off x="1384300" y="3794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0825"/>
    <xdr:sp macro="" textlink="">
      <xdr:nvSpPr>
        <xdr:cNvPr id="37" name="テキスト ボックス 36"/>
        <xdr:cNvSpPr txBox="1"/>
      </xdr:nvSpPr>
      <xdr:spPr>
        <a:xfrm>
          <a:off x="1384300" y="2651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0825"/>
    <xdr:sp macro="" textlink="">
      <xdr:nvSpPr>
        <xdr:cNvPr id="43" name="テキスト ボックス 42"/>
        <xdr:cNvSpPr txBox="1"/>
      </xdr:nvSpPr>
      <xdr:spPr>
        <a:xfrm>
          <a:off x="1384300" y="1508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45085</xdr:rowOff>
    </xdr:from>
    <xdr:to xmlns:xdr="http://schemas.openxmlformats.org/drawingml/2006/spreadsheetDrawing">
      <xdr:col>29</xdr:col>
      <xdr:colOff>127000</xdr:colOff>
      <xdr:row>19</xdr:row>
      <xdr:rowOff>151130</xdr:rowOff>
    </xdr:to>
    <xdr:cxnSp macro="">
      <xdr:nvCxnSpPr>
        <xdr:cNvPr id="45" name="直線コネクタ 44"/>
        <xdr:cNvCxnSpPr/>
      </xdr:nvCxnSpPr>
      <xdr:spPr>
        <a:xfrm flipV="1">
          <a:off x="5651500"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123190</xdr:rowOff>
    </xdr:from>
    <xdr:ext cx="753745" cy="250825"/>
    <xdr:sp macro="" textlink="">
      <xdr:nvSpPr>
        <xdr:cNvPr id="46" name="人口1人当たり決算額の推移最小値テキスト130"/>
        <xdr:cNvSpPr txBox="1"/>
      </xdr:nvSpPr>
      <xdr:spPr>
        <a:xfrm>
          <a:off x="5740400" y="342836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151130</xdr:rowOff>
    </xdr:from>
    <xdr:to xmlns:xdr="http://schemas.openxmlformats.org/drawingml/2006/spreadsheetDrawing">
      <xdr:col>30</xdr:col>
      <xdr:colOff>25400</xdr:colOff>
      <xdr:row>19</xdr:row>
      <xdr:rowOff>151130</xdr:rowOff>
    </xdr:to>
    <xdr:cxnSp macro="">
      <xdr:nvCxnSpPr>
        <xdr:cNvPr id="47" name="直線コネクタ 46"/>
        <xdr:cNvCxnSpPr/>
      </xdr:nvCxnSpPr>
      <xdr:spPr>
        <a:xfrm>
          <a:off x="5562600" y="34563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132080</xdr:rowOff>
    </xdr:from>
    <xdr:ext cx="753745" cy="251460"/>
    <xdr:sp macro="" textlink="">
      <xdr:nvSpPr>
        <xdr:cNvPr id="48" name="人口1人当たり決算額の推移最大値テキスト130"/>
        <xdr:cNvSpPr txBox="1"/>
      </xdr:nvSpPr>
      <xdr:spPr>
        <a:xfrm>
          <a:off x="5740400" y="1722755"/>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45085</xdr:rowOff>
    </xdr:from>
    <xdr:to xmlns:xdr="http://schemas.openxmlformats.org/drawingml/2006/spreadsheetDrawing">
      <xdr:col>30</xdr:col>
      <xdr:colOff>25400</xdr:colOff>
      <xdr:row>11</xdr:row>
      <xdr:rowOff>45085</xdr:rowOff>
    </xdr:to>
    <xdr:cxnSp macro="">
      <xdr:nvCxnSpPr>
        <xdr:cNvPr id="49" name="直線コネクタ 48"/>
        <xdr:cNvCxnSpPr/>
      </xdr:nvCxnSpPr>
      <xdr:spPr>
        <a:xfrm>
          <a:off x="5562600" y="1978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22225</xdr:rowOff>
    </xdr:from>
    <xdr:to xmlns:xdr="http://schemas.openxmlformats.org/drawingml/2006/spreadsheetDrawing">
      <xdr:col>29</xdr:col>
      <xdr:colOff>127000</xdr:colOff>
      <xdr:row>12</xdr:row>
      <xdr:rowOff>45085</xdr:rowOff>
    </xdr:to>
    <xdr:cxnSp macro="">
      <xdr:nvCxnSpPr>
        <xdr:cNvPr id="50" name="直線コネクタ 49"/>
        <xdr:cNvCxnSpPr/>
      </xdr:nvCxnSpPr>
      <xdr:spPr>
        <a:xfrm flipV="1">
          <a:off x="5003800" y="2127250"/>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166370</xdr:rowOff>
    </xdr:from>
    <xdr:ext cx="753745" cy="251460"/>
    <xdr:sp macro="" textlink="">
      <xdr:nvSpPr>
        <xdr:cNvPr id="51" name="人口1人当たり決算額の推移平均値テキスト130"/>
        <xdr:cNvSpPr txBox="1"/>
      </xdr:nvSpPr>
      <xdr:spPr>
        <a:xfrm>
          <a:off x="5740400" y="2785745"/>
          <a:ext cx="75374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22860</xdr:rowOff>
    </xdr:from>
    <xdr:to xmlns:xdr="http://schemas.openxmlformats.org/drawingml/2006/spreadsheetDrawing">
      <xdr:col>29</xdr:col>
      <xdr:colOff>177800</xdr:colOff>
      <xdr:row>16</xdr:row>
      <xdr:rowOff>124460</xdr:rowOff>
    </xdr:to>
    <xdr:sp macro="" textlink="">
      <xdr:nvSpPr>
        <xdr:cNvPr id="52" name="フローチャート: 判断 51"/>
        <xdr:cNvSpPr/>
      </xdr:nvSpPr>
      <xdr:spPr>
        <a:xfrm>
          <a:off x="5600700" y="281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45085</xdr:rowOff>
    </xdr:from>
    <xdr:to xmlns:xdr="http://schemas.openxmlformats.org/drawingml/2006/spreadsheetDrawing">
      <xdr:col>26</xdr:col>
      <xdr:colOff>50800</xdr:colOff>
      <xdr:row>12</xdr:row>
      <xdr:rowOff>115570</xdr:rowOff>
    </xdr:to>
    <xdr:cxnSp macro="">
      <xdr:nvCxnSpPr>
        <xdr:cNvPr id="53" name="直線コネクタ 52"/>
        <xdr:cNvCxnSpPr/>
      </xdr:nvCxnSpPr>
      <xdr:spPr>
        <a:xfrm flipV="1">
          <a:off x="4305300" y="2150110"/>
          <a:ext cx="698500" cy="704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75565</xdr:rowOff>
    </xdr:from>
    <xdr:to xmlns:xdr="http://schemas.openxmlformats.org/drawingml/2006/spreadsheetDrawing">
      <xdr:col>26</xdr:col>
      <xdr:colOff>101600</xdr:colOff>
      <xdr:row>17</xdr:row>
      <xdr:rowOff>6350</xdr:rowOff>
    </xdr:to>
    <xdr:sp macro="" textlink="">
      <xdr:nvSpPr>
        <xdr:cNvPr id="54" name="フローチャート: 判断 53"/>
        <xdr:cNvSpPr/>
      </xdr:nvSpPr>
      <xdr:spPr>
        <a:xfrm>
          <a:off x="49530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161925</xdr:rowOff>
    </xdr:from>
    <xdr:ext cx="736600" cy="259080"/>
    <xdr:sp macro="" textlink="">
      <xdr:nvSpPr>
        <xdr:cNvPr id="55" name="テキスト ボックス 54"/>
        <xdr:cNvSpPr txBox="1"/>
      </xdr:nvSpPr>
      <xdr:spPr>
        <a:xfrm>
          <a:off x="4622800" y="2952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12</xdr:row>
      <xdr:rowOff>115570</xdr:rowOff>
    </xdr:from>
    <xdr:to xmlns:xdr="http://schemas.openxmlformats.org/drawingml/2006/spreadsheetDrawing">
      <xdr:col>22</xdr:col>
      <xdr:colOff>114300</xdr:colOff>
      <xdr:row>12</xdr:row>
      <xdr:rowOff>136525</xdr:rowOff>
    </xdr:to>
    <xdr:cxnSp macro="">
      <xdr:nvCxnSpPr>
        <xdr:cNvPr id="56" name="直線コネクタ 55"/>
        <xdr:cNvCxnSpPr/>
      </xdr:nvCxnSpPr>
      <xdr:spPr>
        <a:xfrm flipV="1">
          <a:off x="3606800" y="222059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113665</xdr:rowOff>
    </xdr:from>
    <xdr:to xmlns:xdr="http://schemas.openxmlformats.org/drawingml/2006/spreadsheetDrawing">
      <xdr:col>22</xdr:col>
      <xdr:colOff>165100</xdr:colOff>
      <xdr:row>17</xdr:row>
      <xdr:rowOff>43815</xdr:rowOff>
    </xdr:to>
    <xdr:sp macro="" textlink="">
      <xdr:nvSpPr>
        <xdr:cNvPr id="57" name="フローチャート: 判断 56"/>
        <xdr:cNvSpPr/>
      </xdr:nvSpPr>
      <xdr:spPr>
        <a:xfrm>
          <a:off x="42545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29210</xdr:rowOff>
    </xdr:from>
    <xdr:ext cx="762000" cy="251460"/>
    <xdr:sp macro="" textlink="">
      <xdr:nvSpPr>
        <xdr:cNvPr id="58" name="テキスト ボックス 57"/>
        <xdr:cNvSpPr txBox="1"/>
      </xdr:nvSpPr>
      <xdr:spPr>
        <a:xfrm>
          <a:off x="3924300" y="29914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12</xdr:row>
      <xdr:rowOff>136525</xdr:rowOff>
    </xdr:from>
    <xdr:to xmlns:xdr="http://schemas.openxmlformats.org/drawingml/2006/spreadsheetDrawing">
      <xdr:col>18</xdr:col>
      <xdr:colOff>177800</xdr:colOff>
      <xdr:row>13</xdr:row>
      <xdr:rowOff>635</xdr:rowOff>
    </xdr:to>
    <xdr:cxnSp macro="">
      <xdr:nvCxnSpPr>
        <xdr:cNvPr id="59" name="直線コネクタ 58"/>
        <xdr:cNvCxnSpPr/>
      </xdr:nvCxnSpPr>
      <xdr:spPr>
        <a:xfrm flipV="1">
          <a:off x="2908300" y="2241550"/>
          <a:ext cx="6985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133985</xdr:rowOff>
    </xdr:from>
    <xdr:to xmlns:xdr="http://schemas.openxmlformats.org/drawingml/2006/spreadsheetDrawing">
      <xdr:col>19</xdr:col>
      <xdr:colOff>38100</xdr:colOff>
      <xdr:row>17</xdr:row>
      <xdr:rowOff>64135</xdr:rowOff>
    </xdr:to>
    <xdr:sp macro="" textlink="">
      <xdr:nvSpPr>
        <xdr:cNvPr id="60" name="フローチャート: 判断 59"/>
        <xdr:cNvSpPr/>
      </xdr:nvSpPr>
      <xdr:spPr>
        <a:xfrm>
          <a:off x="3556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48895</xdr:rowOff>
    </xdr:from>
    <xdr:ext cx="762000" cy="259080"/>
    <xdr:sp macro="" textlink="">
      <xdr:nvSpPr>
        <xdr:cNvPr id="61" name="テキスト ボックス 60"/>
        <xdr:cNvSpPr txBox="1"/>
      </xdr:nvSpPr>
      <xdr:spPr>
        <a:xfrm>
          <a:off x="3225800"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2" name="フローチャート: 判断 61"/>
        <xdr:cNvSpPr/>
      </xdr:nvSpPr>
      <xdr:spPr>
        <a:xfrm>
          <a:off x="2857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63500</xdr:rowOff>
    </xdr:from>
    <xdr:ext cx="762000" cy="251460"/>
    <xdr:sp macro="" textlink="">
      <xdr:nvSpPr>
        <xdr:cNvPr id="63" name="テキスト ボックス 62"/>
        <xdr:cNvSpPr txBox="1"/>
      </xdr:nvSpPr>
      <xdr:spPr>
        <a:xfrm>
          <a:off x="2527300" y="3025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3745" cy="259080"/>
    <xdr:sp macro="" textlink="">
      <xdr:nvSpPr>
        <xdr:cNvPr id="64" name="テキスト ボックス 63"/>
        <xdr:cNvSpPr txBox="1"/>
      </xdr:nvSpPr>
      <xdr:spPr>
        <a:xfrm>
          <a:off x="5473700" y="39598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11</xdr:row>
      <xdr:rowOff>143510</xdr:rowOff>
    </xdr:from>
    <xdr:to xmlns:xdr="http://schemas.openxmlformats.org/drawingml/2006/spreadsheetDrawing">
      <xdr:col>29</xdr:col>
      <xdr:colOff>177800</xdr:colOff>
      <xdr:row>12</xdr:row>
      <xdr:rowOff>73025</xdr:rowOff>
    </xdr:to>
    <xdr:sp macro="" textlink="">
      <xdr:nvSpPr>
        <xdr:cNvPr id="69" name="楕円 68"/>
        <xdr:cNvSpPr/>
      </xdr:nvSpPr>
      <xdr:spPr>
        <a:xfrm>
          <a:off x="5600700" y="20770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10</xdr:row>
      <xdr:rowOff>159385</xdr:rowOff>
    </xdr:from>
    <xdr:ext cx="753745" cy="258445"/>
    <xdr:sp macro="" textlink="">
      <xdr:nvSpPr>
        <xdr:cNvPr id="70" name="人口1人当たり決算額の推移該当値テキスト130"/>
        <xdr:cNvSpPr txBox="1"/>
      </xdr:nvSpPr>
      <xdr:spPr>
        <a:xfrm>
          <a:off x="5740400" y="1921510"/>
          <a:ext cx="753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11</xdr:row>
      <xdr:rowOff>166370</xdr:rowOff>
    </xdr:from>
    <xdr:to xmlns:xdr="http://schemas.openxmlformats.org/drawingml/2006/spreadsheetDrawing">
      <xdr:col>26</xdr:col>
      <xdr:colOff>101600</xdr:colOff>
      <xdr:row>12</xdr:row>
      <xdr:rowOff>95885</xdr:rowOff>
    </xdr:to>
    <xdr:sp macro="" textlink="">
      <xdr:nvSpPr>
        <xdr:cNvPr id="71" name="楕円 70"/>
        <xdr:cNvSpPr/>
      </xdr:nvSpPr>
      <xdr:spPr>
        <a:xfrm>
          <a:off x="4953000" y="20999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10</xdr:row>
      <xdr:rowOff>106045</xdr:rowOff>
    </xdr:from>
    <xdr:ext cx="736600" cy="259080"/>
    <xdr:sp macro="" textlink="">
      <xdr:nvSpPr>
        <xdr:cNvPr id="72" name="テキスト ボックス 71"/>
        <xdr:cNvSpPr txBox="1"/>
      </xdr:nvSpPr>
      <xdr:spPr>
        <a:xfrm>
          <a:off x="4622800" y="1868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12</xdr:row>
      <xdr:rowOff>64770</xdr:rowOff>
    </xdr:from>
    <xdr:to xmlns:xdr="http://schemas.openxmlformats.org/drawingml/2006/spreadsheetDrawing">
      <xdr:col>22</xdr:col>
      <xdr:colOff>165100</xdr:colOff>
      <xdr:row>12</xdr:row>
      <xdr:rowOff>166370</xdr:rowOff>
    </xdr:to>
    <xdr:sp macro="" textlink="">
      <xdr:nvSpPr>
        <xdr:cNvPr id="73" name="楕円 72"/>
        <xdr:cNvSpPr/>
      </xdr:nvSpPr>
      <xdr:spPr>
        <a:xfrm>
          <a:off x="4254500" y="216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11</xdr:row>
      <xdr:rowOff>5080</xdr:rowOff>
    </xdr:from>
    <xdr:ext cx="762000" cy="259080"/>
    <xdr:sp macro="" textlink="">
      <xdr:nvSpPr>
        <xdr:cNvPr id="74" name="テキスト ボックス 73"/>
        <xdr:cNvSpPr txBox="1"/>
      </xdr:nvSpPr>
      <xdr:spPr>
        <a:xfrm>
          <a:off x="3924300" y="1938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12</xdr:row>
      <xdr:rowOff>86360</xdr:rowOff>
    </xdr:from>
    <xdr:to xmlns:xdr="http://schemas.openxmlformats.org/drawingml/2006/spreadsheetDrawing">
      <xdr:col>19</xdr:col>
      <xdr:colOff>38100</xdr:colOff>
      <xdr:row>13</xdr:row>
      <xdr:rowOff>15875</xdr:rowOff>
    </xdr:to>
    <xdr:sp macro="" textlink="">
      <xdr:nvSpPr>
        <xdr:cNvPr id="75" name="楕円 74"/>
        <xdr:cNvSpPr/>
      </xdr:nvSpPr>
      <xdr:spPr>
        <a:xfrm>
          <a:off x="3556000" y="21913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11</xdr:row>
      <xdr:rowOff>26035</xdr:rowOff>
    </xdr:from>
    <xdr:ext cx="762000" cy="259080"/>
    <xdr:sp macro="" textlink="">
      <xdr:nvSpPr>
        <xdr:cNvPr id="76" name="テキスト ボックス 75"/>
        <xdr:cNvSpPr txBox="1"/>
      </xdr:nvSpPr>
      <xdr:spPr>
        <a:xfrm>
          <a:off x="3225800" y="195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12</xdr:row>
      <xdr:rowOff>121285</xdr:rowOff>
    </xdr:from>
    <xdr:to xmlns:xdr="http://schemas.openxmlformats.org/drawingml/2006/spreadsheetDrawing">
      <xdr:col>15</xdr:col>
      <xdr:colOff>101600</xdr:colOff>
      <xdr:row>13</xdr:row>
      <xdr:rowOff>52070</xdr:rowOff>
    </xdr:to>
    <xdr:sp macro="" textlink="">
      <xdr:nvSpPr>
        <xdr:cNvPr id="77" name="楕円 76"/>
        <xdr:cNvSpPr/>
      </xdr:nvSpPr>
      <xdr:spPr>
        <a:xfrm>
          <a:off x="2857500" y="22263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11</xdr:row>
      <xdr:rowOff>61595</xdr:rowOff>
    </xdr:from>
    <xdr:ext cx="762000" cy="259080"/>
    <xdr:sp macro="" textlink="">
      <xdr:nvSpPr>
        <xdr:cNvPr id="78" name="テキスト ボックス 77"/>
        <xdr:cNvSpPr txBox="1"/>
      </xdr:nvSpPr>
      <xdr:spPr>
        <a:xfrm>
          <a:off x="2527300" y="199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3225" cy="275590"/>
    <xdr:sp macro="" textlink="">
      <xdr:nvSpPr>
        <xdr:cNvPr id="92" name="テキスト ボックス 91"/>
        <xdr:cNvSpPr txBox="1"/>
      </xdr:nvSpPr>
      <xdr:spPr>
        <a:xfrm>
          <a:off x="1676400" y="5270500"/>
          <a:ext cx="40322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0825"/>
    <xdr:sp macro="" textlink="">
      <xdr:nvSpPr>
        <xdr:cNvPr id="105" name="テキスト ボックス 104"/>
        <xdr:cNvSpPr txBox="1"/>
      </xdr:nvSpPr>
      <xdr:spPr>
        <a:xfrm>
          <a:off x="1384300" y="55098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126365</xdr:rowOff>
    </xdr:from>
    <xdr:to xmlns:xdr="http://schemas.openxmlformats.org/drawingml/2006/spreadsheetDrawing">
      <xdr:col>29</xdr:col>
      <xdr:colOff>127000</xdr:colOff>
      <xdr:row>38</xdr:row>
      <xdr:rowOff>139700</xdr:rowOff>
    </xdr:to>
    <xdr:cxnSp macro="">
      <xdr:nvCxnSpPr>
        <xdr:cNvPr id="107" name="直線コネクタ 106"/>
        <xdr:cNvCxnSpPr/>
      </xdr:nvCxnSpPr>
      <xdr:spPr>
        <a:xfrm flipV="1">
          <a:off x="5651500"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111760</xdr:rowOff>
    </xdr:from>
    <xdr:ext cx="753745" cy="254635"/>
    <xdr:sp macro="" textlink="">
      <xdr:nvSpPr>
        <xdr:cNvPr id="108" name="人口1人当たり決算額の推移最小値テキスト445"/>
        <xdr:cNvSpPr txBox="1"/>
      </xdr:nvSpPr>
      <xdr:spPr>
        <a:xfrm>
          <a:off x="5740400" y="7579360"/>
          <a:ext cx="753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139700</xdr:rowOff>
    </xdr:from>
    <xdr:to xmlns:xdr="http://schemas.openxmlformats.org/drawingml/2006/spreadsheetDrawing">
      <xdr:col>30</xdr:col>
      <xdr:colOff>25400</xdr:colOff>
      <xdr:row>38</xdr:row>
      <xdr:rowOff>139700</xdr:rowOff>
    </xdr:to>
    <xdr:cxnSp macro="">
      <xdr:nvCxnSpPr>
        <xdr:cNvPr id="109" name="直線コネクタ 108"/>
        <xdr:cNvCxnSpPr/>
      </xdr:nvCxnSpPr>
      <xdr:spPr>
        <a:xfrm>
          <a:off x="5562600" y="76073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41910</xdr:rowOff>
    </xdr:from>
    <xdr:ext cx="753745" cy="255905"/>
    <xdr:sp macro="" textlink="">
      <xdr:nvSpPr>
        <xdr:cNvPr id="110" name="人口1人当たり決算額の推移最大値テキスト445"/>
        <xdr:cNvSpPr txBox="1"/>
      </xdr:nvSpPr>
      <xdr:spPr>
        <a:xfrm>
          <a:off x="5740400" y="5795010"/>
          <a:ext cx="753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126365</xdr:rowOff>
    </xdr:from>
    <xdr:to xmlns:xdr="http://schemas.openxmlformats.org/drawingml/2006/spreadsheetDrawing">
      <xdr:col>30</xdr:col>
      <xdr:colOff>25400</xdr:colOff>
      <xdr:row>33</xdr:row>
      <xdr:rowOff>126365</xdr:rowOff>
    </xdr:to>
    <xdr:cxnSp macro="">
      <xdr:nvCxnSpPr>
        <xdr:cNvPr id="111" name="直線コネクタ 110"/>
        <xdr:cNvCxnSpPr/>
      </xdr:nvCxnSpPr>
      <xdr:spPr>
        <a:xfrm>
          <a:off x="5562600" y="605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267335</xdr:rowOff>
    </xdr:from>
    <xdr:to xmlns:xdr="http://schemas.openxmlformats.org/drawingml/2006/spreadsheetDrawing">
      <xdr:col>29</xdr:col>
      <xdr:colOff>127000</xdr:colOff>
      <xdr:row>37</xdr:row>
      <xdr:rowOff>274320</xdr:rowOff>
    </xdr:to>
    <xdr:cxnSp macro="">
      <xdr:nvCxnSpPr>
        <xdr:cNvPr id="112" name="直線コネクタ 111"/>
        <xdr:cNvCxnSpPr/>
      </xdr:nvCxnSpPr>
      <xdr:spPr>
        <a:xfrm>
          <a:off x="5003800" y="7392035"/>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259715</xdr:rowOff>
    </xdr:from>
    <xdr:ext cx="753745" cy="249555"/>
    <xdr:sp macro="" textlink="">
      <xdr:nvSpPr>
        <xdr:cNvPr id="113" name="人口1人当たり決算額の推移平均値テキスト445"/>
        <xdr:cNvSpPr txBox="1"/>
      </xdr:nvSpPr>
      <xdr:spPr>
        <a:xfrm>
          <a:off x="5740400" y="7384415"/>
          <a:ext cx="75374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278130</xdr:rowOff>
    </xdr:from>
    <xdr:to xmlns:xdr="http://schemas.openxmlformats.org/drawingml/2006/spreadsheetDrawing">
      <xdr:col>29</xdr:col>
      <xdr:colOff>177800</xdr:colOff>
      <xdr:row>38</xdr:row>
      <xdr:rowOff>37465</xdr:rowOff>
    </xdr:to>
    <xdr:sp macro="" textlink="">
      <xdr:nvSpPr>
        <xdr:cNvPr id="114" name="フローチャート: 判断 113"/>
        <xdr:cNvSpPr/>
      </xdr:nvSpPr>
      <xdr:spPr>
        <a:xfrm>
          <a:off x="56007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267335</xdr:rowOff>
    </xdr:from>
    <xdr:to xmlns:xdr="http://schemas.openxmlformats.org/drawingml/2006/spreadsheetDrawing">
      <xdr:col>26</xdr:col>
      <xdr:colOff>50800</xdr:colOff>
      <xdr:row>37</xdr:row>
      <xdr:rowOff>295910</xdr:rowOff>
    </xdr:to>
    <xdr:cxnSp macro="">
      <xdr:nvCxnSpPr>
        <xdr:cNvPr id="115" name="直線コネクタ 114"/>
        <xdr:cNvCxnSpPr/>
      </xdr:nvCxnSpPr>
      <xdr:spPr>
        <a:xfrm flipV="1">
          <a:off x="4305300" y="7392035"/>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286385</xdr:rowOff>
    </xdr:from>
    <xdr:to xmlns:xdr="http://schemas.openxmlformats.org/drawingml/2006/spreadsheetDrawing">
      <xdr:col>26</xdr:col>
      <xdr:colOff>101600</xdr:colOff>
      <xdr:row>38</xdr:row>
      <xdr:rowOff>44450</xdr:rowOff>
    </xdr:to>
    <xdr:sp macro="" textlink="">
      <xdr:nvSpPr>
        <xdr:cNvPr id="116" name="フローチャート: 判断 115"/>
        <xdr:cNvSpPr/>
      </xdr:nvSpPr>
      <xdr:spPr>
        <a:xfrm>
          <a:off x="49530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29210</xdr:rowOff>
    </xdr:from>
    <xdr:ext cx="736600" cy="256540"/>
    <xdr:sp macro="" textlink="">
      <xdr:nvSpPr>
        <xdr:cNvPr id="117" name="テキスト ボックス 116"/>
        <xdr:cNvSpPr txBox="1"/>
      </xdr:nvSpPr>
      <xdr:spPr>
        <a:xfrm>
          <a:off x="4622800" y="74968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295910</xdr:rowOff>
    </xdr:from>
    <xdr:to xmlns:xdr="http://schemas.openxmlformats.org/drawingml/2006/spreadsheetDrawing">
      <xdr:col>22</xdr:col>
      <xdr:colOff>114300</xdr:colOff>
      <xdr:row>37</xdr:row>
      <xdr:rowOff>310515</xdr:rowOff>
    </xdr:to>
    <xdr:cxnSp macro="">
      <xdr:nvCxnSpPr>
        <xdr:cNvPr id="118" name="直線コネクタ 117"/>
        <xdr:cNvCxnSpPr/>
      </xdr:nvCxnSpPr>
      <xdr:spPr>
        <a:xfrm flipV="1">
          <a:off x="3606800" y="742061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283845</xdr:rowOff>
    </xdr:from>
    <xdr:to xmlns:xdr="http://schemas.openxmlformats.org/drawingml/2006/spreadsheetDrawing">
      <xdr:col>22</xdr:col>
      <xdr:colOff>165100</xdr:colOff>
      <xdr:row>38</xdr:row>
      <xdr:rowOff>41910</xdr:rowOff>
    </xdr:to>
    <xdr:sp macro="" textlink="">
      <xdr:nvSpPr>
        <xdr:cNvPr id="119" name="フローチャート: 判断 118"/>
        <xdr:cNvSpPr/>
      </xdr:nvSpPr>
      <xdr:spPr>
        <a:xfrm>
          <a:off x="42545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26670</xdr:rowOff>
    </xdr:from>
    <xdr:ext cx="762000" cy="259080"/>
    <xdr:sp macro="" textlink="">
      <xdr:nvSpPr>
        <xdr:cNvPr id="120" name="テキスト ボックス 119"/>
        <xdr:cNvSpPr txBox="1"/>
      </xdr:nvSpPr>
      <xdr:spPr>
        <a:xfrm>
          <a:off x="3924300" y="749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299720</xdr:rowOff>
    </xdr:from>
    <xdr:to xmlns:xdr="http://schemas.openxmlformats.org/drawingml/2006/spreadsheetDrawing">
      <xdr:col>18</xdr:col>
      <xdr:colOff>177800</xdr:colOff>
      <xdr:row>37</xdr:row>
      <xdr:rowOff>310515</xdr:rowOff>
    </xdr:to>
    <xdr:cxnSp macro="">
      <xdr:nvCxnSpPr>
        <xdr:cNvPr id="121" name="直線コネクタ 120"/>
        <xdr:cNvCxnSpPr/>
      </xdr:nvCxnSpPr>
      <xdr:spPr>
        <a:xfrm>
          <a:off x="2908300" y="742442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282575</xdr:rowOff>
    </xdr:from>
    <xdr:to xmlns:xdr="http://schemas.openxmlformats.org/drawingml/2006/spreadsheetDrawing">
      <xdr:col>19</xdr:col>
      <xdr:colOff>38100</xdr:colOff>
      <xdr:row>38</xdr:row>
      <xdr:rowOff>41275</xdr:rowOff>
    </xdr:to>
    <xdr:sp macro="" textlink="">
      <xdr:nvSpPr>
        <xdr:cNvPr id="122" name="フローチャート: 判断 121"/>
        <xdr:cNvSpPr/>
      </xdr:nvSpPr>
      <xdr:spPr>
        <a:xfrm>
          <a:off x="3556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26035</xdr:rowOff>
    </xdr:from>
    <xdr:ext cx="762000" cy="259715"/>
    <xdr:sp macro="" textlink="">
      <xdr:nvSpPr>
        <xdr:cNvPr id="123" name="テキスト ボックス 122"/>
        <xdr:cNvSpPr txBox="1"/>
      </xdr:nvSpPr>
      <xdr:spPr>
        <a:xfrm>
          <a:off x="32258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279400</xdr:rowOff>
    </xdr:from>
    <xdr:to xmlns:xdr="http://schemas.openxmlformats.org/drawingml/2006/spreadsheetDrawing">
      <xdr:col>15</xdr:col>
      <xdr:colOff>101600</xdr:colOff>
      <xdr:row>38</xdr:row>
      <xdr:rowOff>38100</xdr:rowOff>
    </xdr:to>
    <xdr:sp macro="" textlink="">
      <xdr:nvSpPr>
        <xdr:cNvPr id="124" name="フローチャート: 判断 123"/>
        <xdr:cNvSpPr/>
      </xdr:nvSpPr>
      <xdr:spPr>
        <a:xfrm>
          <a:off x="2857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22860</xdr:rowOff>
    </xdr:from>
    <xdr:ext cx="762000" cy="259080"/>
    <xdr:sp macro="" textlink="">
      <xdr:nvSpPr>
        <xdr:cNvPr id="125" name="テキスト ボックス 124"/>
        <xdr:cNvSpPr txBox="1"/>
      </xdr:nvSpPr>
      <xdr:spPr>
        <a:xfrm>
          <a:off x="25273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3745" cy="259080"/>
    <xdr:sp macro="" textlink="">
      <xdr:nvSpPr>
        <xdr:cNvPr id="126" name="テキスト ボックス 125"/>
        <xdr:cNvSpPr txBox="1"/>
      </xdr:nvSpPr>
      <xdr:spPr>
        <a:xfrm>
          <a:off x="5473700" y="79603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224790</xdr:rowOff>
    </xdr:from>
    <xdr:to xmlns:xdr="http://schemas.openxmlformats.org/drawingml/2006/spreadsheetDrawing">
      <xdr:col>29</xdr:col>
      <xdr:colOff>177800</xdr:colOff>
      <xdr:row>37</xdr:row>
      <xdr:rowOff>325120</xdr:rowOff>
    </xdr:to>
    <xdr:sp macro="" textlink="">
      <xdr:nvSpPr>
        <xdr:cNvPr id="131" name="楕円 130"/>
        <xdr:cNvSpPr/>
      </xdr:nvSpPr>
      <xdr:spPr>
        <a:xfrm>
          <a:off x="5600700" y="73494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68580</xdr:rowOff>
    </xdr:from>
    <xdr:ext cx="753745" cy="259715"/>
    <xdr:sp macro="" textlink="">
      <xdr:nvSpPr>
        <xdr:cNvPr id="132" name="人口1人当たり決算額の推移該当値テキスト445"/>
        <xdr:cNvSpPr txBox="1"/>
      </xdr:nvSpPr>
      <xdr:spPr>
        <a:xfrm>
          <a:off x="5740400" y="7193280"/>
          <a:ext cx="7537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217805</xdr:rowOff>
    </xdr:from>
    <xdr:to xmlns:xdr="http://schemas.openxmlformats.org/drawingml/2006/spreadsheetDrawing">
      <xdr:col>26</xdr:col>
      <xdr:colOff>101600</xdr:colOff>
      <xdr:row>37</xdr:row>
      <xdr:rowOff>318770</xdr:rowOff>
    </xdr:to>
    <xdr:sp macro="" textlink="">
      <xdr:nvSpPr>
        <xdr:cNvPr id="133" name="楕円 132"/>
        <xdr:cNvSpPr/>
      </xdr:nvSpPr>
      <xdr:spPr>
        <a:xfrm>
          <a:off x="4953000" y="73425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157480</xdr:rowOff>
    </xdr:from>
    <xdr:ext cx="736600" cy="254635"/>
    <xdr:sp macro="" textlink="">
      <xdr:nvSpPr>
        <xdr:cNvPr id="134" name="テキスト ボックス 133"/>
        <xdr:cNvSpPr txBox="1"/>
      </xdr:nvSpPr>
      <xdr:spPr>
        <a:xfrm>
          <a:off x="4622800" y="71107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244475</xdr:rowOff>
    </xdr:from>
    <xdr:to xmlns:xdr="http://schemas.openxmlformats.org/drawingml/2006/spreadsheetDrawing">
      <xdr:col>22</xdr:col>
      <xdr:colOff>165100</xdr:colOff>
      <xdr:row>38</xdr:row>
      <xdr:rowOff>3175</xdr:rowOff>
    </xdr:to>
    <xdr:sp macro="" textlink="">
      <xdr:nvSpPr>
        <xdr:cNvPr id="135" name="楕円 134"/>
        <xdr:cNvSpPr/>
      </xdr:nvSpPr>
      <xdr:spPr>
        <a:xfrm>
          <a:off x="4254500" y="736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13335</xdr:rowOff>
    </xdr:from>
    <xdr:ext cx="762000" cy="259715"/>
    <xdr:sp macro="" textlink="">
      <xdr:nvSpPr>
        <xdr:cNvPr id="136" name="テキスト ボックス 135"/>
        <xdr:cNvSpPr txBox="1"/>
      </xdr:nvSpPr>
      <xdr:spPr>
        <a:xfrm>
          <a:off x="3924300" y="71380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259715</xdr:rowOff>
    </xdr:from>
    <xdr:to xmlns:xdr="http://schemas.openxmlformats.org/drawingml/2006/spreadsheetDrawing">
      <xdr:col>19</xdr:col>
      <xdr:colOff>38100</xdr:colOff>
      <xdr:row>38</xdr:row>
      <xdr:rowOff>18415</xdr:rowOff>
    </xdr:to>
    <xdr:sp macro="" textlink="">
      <xdr:nvSpPr>
        <xdr:cNvPr id="137" name="楕円 136"/>
        <xdr:cNvSpPr/>
      </xdr:nvSpPr>
      <xdr:spPr>
        <a:xfrm>
          <a:off x="3556000" y="738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29845</xdr:rowOff>
    </xdr:from>
    <xdr:ext cx="762000" cy="256540"/>
    <xdr:sp macro="" textlink="">
      <xdr:nvSpPr>
        <xdr:cNvPr id="138" name="テキスト ボックス 137"/>
        <xdr:cNvSpPr txBox="1"/>
      </xdr:nvSpPr>
      <xdr:spPr>
        <a:xfrm>
          <a:off x="3225800" y="71545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250190</xdr:rowOff>
    </xdr:from>
    <xdr:to xmlns:xdr="http://schemas.openxmlformats.org/drawingml/2006/spreadsheetDrawing">
      <xdr:col>15</xdr:col>
      <xdr:colOff>101600</xdr:colOff>
      <xdr:row>38</xdr:row>
      <xdr:rowOff>8255</xdr:rowOff>
    </xdr:to>
    <xdr:sp macro="" textlink="">
      <xdr:nvSpPr>
        <xdr:cNvPr id="139" name="楕円 138"/>
        <xdr:cNvSpPr/>
      </xdr:nvSpPr>
      <xdr:spPr>
        <a:xfrm>
          <a:off x="2857500" y="73748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19050</xdr:rowOff>
    </xdr:from>
    <xdr:ext cx="762000" cy="255270"/>
    <xdr:sp macro="" textlink="">
      <xdr:nvSpPr>
        <xdr:cNvPr id="140" name="テキスト ボックス 139"/>
        <xdr:cNvSpPr txBox="1"/>
      </xdr:nvSpPr>
      <xdr:spPr>
        <a:xfrm>
          <a:off x="2527300" y="71437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34,537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26,663
26,586
535.20
24,203,040
23,739,090
462,055
13,236,780
26,102,327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0825"/>
    <xdr:sp macro="" textlink="">
      <xdr:nvSpPr>
        <xdr:cNvPr id="30" name="テキスト ボックス 29"/>
        <xdr:cNvSpPr txBox="1"/>
      </xdr:nvSpPr>
      <xdr:spPr>
        <a:xfrm>
          <a:off x="698500" y="317500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1630" cy="217170"/>
    <xdr:sp macro="" textlink="">
      <xdr:nvSpPr>
        <xdr:cNvPr id="40" name="テキスト ボックス 39"/>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0825"/>
    <xdr:sp macro="" textlink="">
      <xdr:nvSpPr>
        <xdr:cNvPr id="42" name="テキスト ボックス 41"/>
        <xdr:cNvSpPr txBox="1"/>
      </xdr:nvSpPr>
      <xdr:spPr>
        <a:xfrm>
          <a:off x="230505" y="6969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87375" cy="250825"/>
    <xdr:sp macro="" textlink="">
      <xdr:nvSpPr>
        <xdr:cNvPr id="48" name="テキスト ボックス 47"/>
        <xdr:cNvSpPr txBox="1"/>
      </xdr:nvSpPr>
      <xdr:spPr>
        <a:xfrm>
          <a:off x="166370" y="5826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7375" cy="259080"/>
    <xdr:sp macro="" textlink="">
      <xdr:nvSpPr>
        <xdr:cNvPr id="50" name="テキスト ボックス 49"/>
        <xdr:cNvSpPr txBox="1"/>
      </xdr:nvSpPr>
      <xdr:spPr>
        <a:xfrm>
          <a:off x="166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7375" cy="259080"/>
    <xdr:sp macro="" textlink="">
      <xdr:nvSpPr>
        <xdr:cNvPr id="52" name="テキスト ボックス 51"/>
        <xdr:cNvSpPr txBox="1"/>
      </xdr:nvSpPr>
      <xdr:spPr>
        <a:xfrm>
          <a:off x="166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7375" cy="250825"/>
    <xdr:sp macro="" textlink="">
      <xdr:nvSpPr>
        <xdr:cNvPr id="54" name="テキスト ボックス 53"/>
        <xdr:cNvSpPr txBox="1"/>
      </xdr:nvSpPr>
      <xdr:spPr>
        <a:xfrm>
          <a:off x="166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6985</xdr:rowOff>
    </xdr:from>
    <xdr:to xmlns:xdr="http://schemas.openxmlformats.org/drawingml/2006/spreadsheetDrawing">
      <xdr:col>24</xdr:col>
      <xdr:colOff>62865</xdr:colOff>
      <xdr:row>39</xdr:row>
      <xdr:rowOff>53975</xdr:rowOff>
    </xdr:to>
    <xdr:cxnSp macro="">
      <xdr:nvCxnSpPr>
        <xdr:cNvPr id="56" name="直線コネクタ 55"/>
        <xdr:cNvCxnSpPr/>
      </xdr:nvCxnSpPr>
      <xdr:spPr>
        <a:xfrm flipV="1">
          <a:off x="4633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57785</xdr:rowOff>
    </xdr:from>
    <xdr:ext cx="534670" cy="259080"/>
    <xdr:sp macro="" textlink="">
      <xdr:nvSpPr>
        <xdr:cNvPr id="57" name="人件費最小値テキスト"/>
        <xdr:cNvSpPr txBox="1"/>
      </xdr:nvSpPr>
      <xdr:spPr>
        <a:xfrm>
          <a:off x="4686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53975</xdr:rowOff>
    </xdr:from>
    <xdr:to xmlns:xdr="http://schemas.openxmlformats.org/drawingml/2006/spreadsheetDrawing">
      <xdr:col>24</xdr:col>
      <xdr:colOff>152400</xdr:colOff>
      <xdr:row>39</xdr:row>
      <xdr:rowOff>53975</xdr:rowOff>
    </xdr:to>
    <xdr:cxnSp macro="">
      <xdr:nvCxnSpPr>
        <xdr:cNvPr id="58" name="直線コネクタ 57"/>
        <xdr:cNvCxnSpPr/>
      </xdr:nvCxnSpPr>
      <xdr:spPr>
        <a:xfrm>
          <a:off x="4546600" y="6740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125095</xdr:rowOff>
    </xdr:from>
    <xdr:ext cx="598805" cy="258445"/>
    <xdr:sp macro="" textlink="">
      <xdr:nvSpPr>
        <xdr:cNvPr id="59" name="人件費最大値テキスト"/>
        <xdr:cNvSpPr txBox="1"/>
      </xdr:nvSpPr>
      <xdr:spPr>
        <a:xfrm>
          <a:off x="4686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6985</xdr:rowOff>
    </xdr:from>
    <xdr:to xmlns:xdr="http://schemas.openxmlformats.org/drawingml/2006/spreadsheetDrawing">
      <xdr:col>24</xdr:col>
      <xdr:colOff>152400</xdr:colOff>
      <xdr:row>30</xdr:row>
      <xdr:rowOff>6985</xdr:rowOff>
    </xdr:to>
    <xdr:cxnSp macro="">
      <xdr:nvCxnSpPr>
        <xdr:cNvPr id="60" name="直線コネクタ 59"/>
        <xdr:cNvCxnSpPr/>
      </xdr:nvCxnSpPr>
      <xdr:spPr>
        <a:xfrm>
          <a:off x="4546600" y="515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120650</xdr:rowOff>
    </xdr:from>
    <xdr:to xmlns:xdr="http://schemas.openxmlformats.org/drawingml/2006/spreadsheetDrawing">
      <xdr:col>24</xdr:col>
      <xdr:colOff>63500</xdr:colOff>
      <xdr:row>32</xdr:row>
      <xdr:rowOff>156210</xdr:rowOff>
    </xdr:to>
    <xdr:cxnSp macro="">
      <xdr:nvCxnSpPr>
        <xdr:cNvPr id="61" name="直線コネクタ 60"/>
        <xdr:cNvCxnSpPr/>
      </xdr:nvCxnSpPr>
      <xdr:spPr>
        <a:xfrm flipV="1">
          <a:off x="3797300" y="560705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91440</xdr:rowOff>
    </xdr:from>
    <xdr:ext cx="598805" cy="259080"/>
    <xdr:sp macro="" textlink="">
      <xdr:nvSpPr>
        <xdr:cNvPr id="62" name="人件費平均値テキスト"/>
        <xdr:cNvSpPr txBox="1"/>
      </xdr:nvSpPr>
      <xdr:spPr>
        <a:xfrm>
          <a:off x="4686300" y="6092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113030</xdr:rowOff>
    </xdr:from>
    <xdr:to xmlns:xdr="http://schemas.openxmlformats.org/drawingml/2006/spreadsheetDrawing">
      <xdr:col>24</xdr:col>
      <xdr:colOff>114300</xdr:colOff>
      <xdr:row>36</xdr:row>
      <xdr:rowOff>43180</xdr:rowOff>
    </xdr:to>
    <xdr:sp macro="" textlink="">
      <xdr:nvSpPr>
        <xdr:cNvPr id="63" name="フローチャート: 判断 62"/>
        <xdr:cNvSpPr/>
      </xdr:nvSpPr>
      <xdr:spPr>
        <a:xfrm>
          <a:off x="4584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156210</xdr:rowOff>
    </xdr:from>
    <xdr:to xmlns:xdr="http://schemas.openxmlformats.org/drawingml/2006/spreadsheetDrawing">
      <xdr:col>19</xdr:col>
      <xdr:colOff>177800</xdr:colOff>
      <xdr:row>33</xdr:row>
      <xdr:rowOff>132715</xdr:rowOff>
    </xdr:to>
    <xdr:cxnSp macro="">
      <xdr:nvCxnSpPr>
        <xdr:cNvPr id="64" name="直線コネクタ 63"/>
        <xdr:cNvCxnSpPr/>
      </xdr:nvCxnSpPr>
      <xdr:spPr>
        <a:xfrm flipV="1">
          <a:off x="2908300" y="564261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168910</xdr:rowOff>
    </xdr:from>
    <xdr:to xmlns:xdr="http://schemas.openxmlformats.org/drawingml/2006/spreadsheetDrawing">
      <xdr:col>20</xdr:col>
      <xdr:colOff>38100</xdr:colOff>
      <xdr:row>36</xdr:row>
      <xdr:rowOff>99060</xdr:rowOff>
    </xdr:to>
    <xdr:sp macro="" textlink="">
      <xdr:nvSpPr>
        <xdr:cNvPr id="65" name="フローチャート: 判断 64"/>
        <xdr:cNvSpPr/>
      </xdr:nvSpPr>
      <xdr:spPr>
        <a:xfrm>
          <a:off x="3746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90170</xdr:rowOff>
    </xdr:from>
    <xdr:ext cx="590550" cy="259080"/>
    <xdr:sp macro="" textlink="">
      <xdr:nvSpPr>
        <xdr:cNvPr id="66" name="テキスト ボックス 65"/>
        <xdr:cNvSpPr txBox="1"/>
      </xdr:nvSpPr>
      <xdr:spPr>
        <a:xfrm>
          <a:off x="3497580" y="626237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132715</xdr:rowOff>
    </xdr:from>
    <xdr:to xmlns:xdr="http://schemas.openxmlformats.org/drawingml/2006/spreadsheetDrawing">
      <xdr:col>15</xdr:col>
      <xdr:colOff>50800</xdr:colOff>
      <xdr:row>34</xdr:row>
      <xdr:rowOff>7620</xdr:rowOff>
    </xdr:to>
    <xdr:cxnSp macro="">
      <xdr:nvCxnSpPr>
        <xdr:cNvPr id="67" name="直線コネクタ 66"/>
        <xdr:cNvCxnSpPr/>
      </xdr:nvCxnSpPr>
      <xdr:spPr>
        <a:xfrm flipV="1">
          <a:off x="2019300" y="579056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119380</xdr:rowOff>
    </xdr:from>
    <xdr:to xmlns:xdr="http://schemas.openxmlformats.org/drawingml/2006/spreadsheetDrawing">
      <xdr:col>15</xdr:col>
      <xdr:colOff>101600</xdr:colOff>
      <xdr:row>37</xdr:row>
      <xdr:rowOff>49530</xdr:rowOff>
    </xdr:to>
    <xdr:sp macro="" textlink="">
      <xdr:nvSpPr>
        <xdr:cNvPr id="68" name="フローチャート: 判断 67"/>
        <xdr:cNvSpPr/>
      </xdr:nvSpPr>
      <xdr:spPr>
        <a:xfrm>
          <a:off x="2857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40640</xdr:rowOff>
    </xdr:from>
    <xdr:ext cx="526415" cy="251460"/>
    <xdr:sp macro="" textlink="">
      <xdr:nvSpPr>
        <xdr:cNvPr id="69" name="テキスト ボックス 68"/>
        <xdr:cNvSpPr txBox="1"/>
      </xdr:nvSpPr>
      <xdr:spPr>
        <a:xfrm>
          <a:off x="2640965" y="63842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7620</xdr:rowOff>
    </xdr:from>
    <xdr:to xmlns:xdr="http://schemas.openxmlformats.org/drawingml/2006/spreadsheetDrawing">
      <xdr:col>10</xdr:col>
      <xdr:colOff>114300</xdr:colOff>
      <xdr:row>34</xdr:row>
      <xdr:rowOff>33020</xdr:rowOff>
    </xdr:to>
    <xdr:cxnSp macro="">
      <xdr:nvCxnSpPr>
        <xdr:cNvPr id="70" name="直線コネクタ 69"/>
        <xdr:cNvCxnSpPr/>
      </xdr:nvCxnSpPr>
      <xdr:spPr>
        <a:xfrm flipV="1">
          <a:off x="1130300" y="58369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121920</xdr:rowOff>
    </xdr:from>
    <xdr:to xmlns:xdr="http://schemas.openxmlformats.org/drawingml/2006/spreadsheetDrawing">
      <xdr:col>10</xdr:col>
      <xdr:colOff>165100</xdr:colOff>
      <xdr:row>37</xdr:row>
      <xdr:rowOff>52070</xdr:rowOff>
    </xdr:to>
    <xdr:sp macro="" textlink="">
      <xdr:nvSpPr>
        <xdr:cNvPr id="71" name="フローチャート: 判断 70"/>
        <xdr:cNvSpPr/>
      </xdr:nvSpPr>
      <xdr:spPr>
        <a:xfrm>
          <a:off x="1968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43180</xdr:rowOff>
    </xdr:from>
    <xdr:ext cx="526415" cy="250825"/>
    <xdr:sp macro="" textlink="">
      <xdr:nvSpPr>
        <xdr:cNvPr id="72" name="テキスト ボックス 71"/>
        <xdr:cNvSpPr txBox="1"/>
      </xdr:nvSpPr>
      <xdr:spPr>
        <a:xfrm>
          <a:off x="1751965" y="638683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132715</xdr:rowOff>
    </xdr:from>
    <xdr:to xmlns:xdr="http://schemas.openxmlformats.org/drawingml/2006/spreadsheetDrawing">
      <xdr:col>6</xdr:col>
      <xdr:colOff>38100</xdr:colOff>
      <xdr:row>37</xdr:row>
      <xdr:rowOff>63500</xdr:rowOff>
    </xdr:to>
    <xdr:sp macro="" textlink="">
      <xdr:nvSpPr>
        <xdr:cNvPr id="73" name="フローチャート: 判断 72"/>
        <xdr:cNvSpPr/>
      </xdr:nvSpPr>
      <xdr:spPr>
        <a:xfrm>
          <a:off x="1079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53975</xdr:rowOff>
    </xdr:from>
    <xdr:ext cx="526415" cy="250825"/>
    <xdr:sp macro="" textlink="">
      <xdr:nvSpPr>
        <xdr:cNvPr id="74" name="テキスト ボックス 73"/>
        <xdr:cNvSpPr txBox="1"/>
      </xdr:nvSpPr>
      <xdr:spPr>
        <a:xfrm>
          <a:off x="862965" y="63976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69850</xdr:rowOff>
    </xdr:from>
    <xdr:to xmlns:xdr="http://schemas.openxmlformats.org/drawingml/2006/spreadsheetDrawing">
      <xdr:col>24</xdr:col>
      <xdr:colOff>114300</xdr:colOff>
      <xdr:row>32</xdr:row>
      <xdr:rowOff>171450</xdr:rowOff>
    </xdr:to>
    <xdr:sp macro="" textlink="">
      <xdr:nvSpPr>
        <xdr:cNvPr id="80" name="楕円 79"/>
        <xdr:cNvSpPr/>
      </xdr:nvSpPr>
      <xdr:spPr>
        <a:xfrm>
          <a:off x="45847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92710</xdr:rowOff>
    </xdr:from>
    <xdr:ext cx="598805" cy="259080"/>
    <xdr:sp macro="" textlink="">
      <xdr:nvSpPr>
        <xdr:cNvPr id="81" name="人件費該当値テキスト"/>
        <xdr:cNvSpPr txBox="1"/>
      </xdr:nvSpPr>
      <xdr:spPr>
        <a:xfrm>
          <a:off x="4686300" y="5407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105410</xdr:rowOff>
    </xdr:from>
    <xdr:to xmlns:xdr="http://schemas.openxmlformats.org/drawingml/2006/spreadsheetDrawing">
      <xdr:col>20</xdr:col>
      <xdr:colOff>38100</xdr:colOff>
      <xdr:row>33</xdr:row>
      <xdr:rowOff>35560</xdr:rowOff>
    </xdr:to>
    <xdr:sp macro="" textlink="">
      <xdr:nvSpPr>
        <xdr:cNvPr id="82" name="楕円 81"/>
        <xdr:cNvSpPr/>
      </xdr:nvSpPr>
      <xdr:spPr>
        <a:xfrm>
          <a:off x="3746500" y="55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52070</xdr:rowOff>
    </xdr:from>
    <xdr:ext cx="590550" cy="251460"/>
    <xdr:sp macro="" textlink="">
      <xdr:nvSpPr>
        <xdr:cNvPr id="83" name="テキスト ボックス 82"/>
        <xdr:cNvSpPr txBox="1"/>
      </xdr:nvSpPr>
      <xdr:spPr>
        <a:xfrm>
          <a:off x="3497580" y="536702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81915</xdr:rowOff>
    </xdr:from>
    <xdr:to xmlns:xdr="http://schemas.openxmlformats.org/drawingml/2006/spreadsheetDrawing">
      <xdr:col>15</xdr:col>
      <xdr:colOff>101600</xdr:colOff>
      <xdr:row>34</xdr:row>
      <xdr:rowOff>12065</xdr:rowOff>
    </xdr:to>
    <xdr:sp macro="" textlink="">
      <xdr:nvSpPr>
        <xdr:cNvPr id="84" name="楕円 83"/>
        <xdr:cNvSpPr/>
      </xdr:nvSpPr>
      <xdr:spPr>
        <a:xfrm>
          <a:off x="28575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29210</xdr:rowOff>
    </xdr:from>
    <xdr:ext cx="590550" cy="251460"/>
    <xdr:sp macro="" textlink="">
      <xdr:nvSpPr>
        <xdr:cNvPr id="85" name="テキスト ボックス 84"/>
        <xdr:cNvSpPr txBox="1"/>
      </xdr:nvSpPr>
      <xdr:spPr>
        <a:xfrm>
          <a:off x="2608580" y="551561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128270</xdr:rowOff>
    </xdr:from>
    <xdr:to xmlns:xdr="http://schemas.openxmlformats.org/drawingml/2006/spreadsheetDrawing">
      <xdr:col>10</xdr:col>
      <xdr:colOff>165100</xdr:colOff>
      <xdr:row>34</xdr:row>
      <xdr:rowOff>58420</xdr:rowOff>
    </xdr:to>
    <xdr:sp macro="" textlink="">
      <xdr:nvSpPr>
        <xdr:cNvPr id="86" name="楕円 85"/>
        <xdr:cNvSpPr/>
      </xdr:nvSpPr>
      <xdr:spPr>
        <a:xfrm>
          <a:off x="196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74930</xdr:rowOff>
    </xdr:from>
    <xdr:ext cx="590550" cy="251460"/>
    <xdr:sp macro="" textlink="">
      <xdr:nvSpPr>
        <xdr:cNvPr id="87" name="テキスト ボックス 86"/>
        <xdr:cNvSpPr txBox="1"/>
      </xdr:nvSpPr>
      <xdr:spPr>
        <a:xfrm>
          <a:off x="1719580" y="556133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153670</xdr:rowOff>
    </xdr:from>
    <xdr:to xmlns:xdr="http://schemas.openxmlformats.org/drawingml/2006/spreadsheetDrawing">
      <xdr:col>6</xdr:col>
      <xdr:colOff>38100</xdr:colOff>
      <xdr:row>34</xdr:row>
      <xdr:rowOff>83820</xdr:rowOff>
    </xdr:to>
    <xdr:sp macro="" textlink="">
      <xdr:nvSpPr>
        <xdr:cNvPr id="88" name="楕円 87"/>
        <xdr:cNvSpPr/>
      </xdr:nvSpPr>
      <xdr:spPr>
        <a:xfrm>
          <a:off x="1079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100965</xdr:rowOff>
    </xdr:from>
    <xdr:ext cx="590550" cy="250825"/>
    <xdr:sp macro="" textlink="">
      <xdr:nvSpPr>
        <xdr:cNvPr id="89" name="テキスト ボックス 88"/>
        <xdr:cNvSpPr txBox="1"/>
      </xdr:nvSpPr>
      <xdr:spPr>
        <a:xfrm>
          <a:off x="830580" y="558736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1630" cy="217170"/>
    <xdr:sp macro="" textlink="">
      <xdr:nvSpPr>
        <xdr:cNvPr id="98" name="テキスト ボックス 97"/>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0665" cy="250825"/>
    <xdr:sp macro="" textlink="">
      <xdr:nvSpPr>
        <xdr:cNvPr id="101" name="テキスト ボックス 100"/>
        <xdr:cNvSpPr txBox="1"/>
      </xdr:nvSpPr>
      <xdr:spPr>
        <a:xfrm>
          <a:off x="513080" y="9941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7375" cy="250825"/>
    <xdr:sp macro="" textlink="">
      <xdr:nvSpPr>
        <xdr:cNvPr id="103" name="テキスト ボックス 102"/>
        <xdr:cNvSpPr txBox="1"/>
      </xdr:nvSpPr>
      <xdr:spPr>
        <a:xfrm>
          <a:off x="166370" y="9484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7375" cy="250825"/>
    <xdr:sp macro="" textlink="">
      <xdr:nvSpPr>
        <xdr:cNvPr id="105" name="テキスト ボックス 104"/>
        <xdr:cNvSpPr txBox="1"/>
      </xdr:nvSpPr>
      <xdr:spPr>
        <a:xfrm>
          <a:off x="166370" y="9027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7375" cy="250825"/>
    <xdr:sp macro="" textlink="">
      <xdr:nvSpPr>
        <xdr:cNvPr id="107" name="テキスト ボックス 106"/>
        <xdr:cNvSpPr txBox="1"/>
      </xdr:nvSpPr>
      <xdr:spPr>
        <a:xfrm>
          <a:off x="166370" y="8569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7375" cy="250825"/>
    <xdr:sp macro="" textlink="">
      <xdr:nvSpPr>
        <xdr:cNvPr id="109" name="テキスト ボックス 108"/>
        <xdr:cNvSpPr txBox="1"/>
      </xdr:nvSpPr>
      <xdr:spPr>
        <a:xfrm>
          <a:off x="166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xdr:rowOff>
    </xdr:from>
    <xdr:to xmlns:xdr="http://schemas.openxmlformats.org/drawingml/2006/spreadsheetDrawing">
      <xdr:col>24</xdr:col>
      <xdr:colOff>62865</xdr:colOff>
      <xdr:row>58</xdr:row>
      <xdr:rowOff>19685</xdr:rowOff>
    </xdr:to>
    <xdr:cxnSp macro="">
      <xdr:nvCxnSpPr>
        <xdr:cNvPr id="111" name="直線コネクタ 110"/>
        <xdr:cNvCxnSpPr/>
      </xdr:nvCxnSpPr>
      <xdr:spPr>
        <a:xfrm flipV="1">
          <a:off x="4633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23495</xdr:rowOff>
    </xdr:from>
    <xdr:ext cx="534670" cy="259080"/>
    <xdr:sp macro="" textlink="">
      <xdr:nvSpPr>
        <xdr:cNvPr id="112" name="物件費最小値テキスト"/>
        <xdr:cNvSpPr txBox="1"/>
      </xdr:nvSpPr>
      <xdr:spPr>
        <a:xfrm>
          <a:off x="4686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19685</xdr:rowOff>
    </xdr:from>
    <xdr:to xmlns:xdr="http://schemas.openxmlformats.org/drawingml/2006/spreadsheetDrawing">
      <xdr:col>24</xdr:col>
      <xdr:colOff>152400</xdr:colOff>
      <xdr:row>58</xdr:row>
      <xdr:rowOff>19685</xdr:rowOff>
    </xdr:to>
    <xdr:cxnSp macro="">
      <xdr:nvCxnSpPr>
        <xdr:cNvPr id="113" name="直線コネクタ 112"/>
        <xdr:cNvCxnSpPr/>
      </xdr:nvCxnSpPr>
      <xdr:spPr>
        <a:xfrm>
          <a:off x="4546600" y="996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123825</xdr:rowOff>
    </xdr:from>
    <xdr:ext cx="598805" cy="250825"/>
    <xdr:sp macro="" textlink="">
      <xdr:nvSpPr>
        <xdr:cNvPr id="114" name="物件費最大値テキスト"/>
        <xdr:cNvSpPr txBox="1"/>
      </xdr:nvSpPr>
      <xdr:spPr>
        <a:xfrm>
          <a:off x="4686300" y="852487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6350</xdr:rowOff>
    </xdr:from>
    <xdr:to xmlns:xdr="http://schemas.openxmlformats.org/drawingml/2006/spreadsheetDrawing">
      <xdr:col>24</xdr:col>
      <xdr:colOff>152400</xdr:colOff>
      <xdr:row>51</xdr:row>
      <xdr:rowOff>6350</xdr:rowOff>
    </xdr:to>
    <xdr:cxnSp macro="">
      <xdr:nvCxnSpPr>
        <xdr:cNvPr id="115" name="直線コネクタ 114"/>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75565</xdr:rowOff>
    </xdr:from>
    <xdr:to xmlns:xdr="http://schemas.openxmlformats.org/drawingml/2006/spreadsheetDrawing">
      <xdr:col>24</xdr:col>
      <xdr:colOff>63500</xdr:colOff>
      <xdr:row>57</xdr:row>
      <xdr:rowOff>96520</xdr:rowOff>
    </xdr:to>
    <xdr:cxnSp macro="">
      <xdr:nvCxnSpPr>
        <xdr:cNvPr id="116" name="直線コネクタ 115"/>
        <xdr:cNvCxnSpPr/>
      </xdr:nvCxnSpPr>
      <xdr:spPr>
        <a:xfrm flipV="1">
          <a:off x="3797300" y="98482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17780</xdr:rowOff>
    </xdr:from>
    <xdr:ext cx="534670" cy="251460"/>
    <xdr:sp macro="" textlink="">
      <xdr:nvSpPr>
        <xdr:cNvPr id="117" name="物件費平均値テキスト"/>
        <xdr:cNvSpPr txBox="1"/>
      </xdr:nvSpPr>
      <xdr:spPr>
        <a:xfrm>
          <a:off x="4686300" y="97904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38735</xdr:rowOff>
    </xdr:from>
    <xdr:to xmlns:xdr="http://schemas.openxmlformats.org/drawingml/2006/spreadsheetDrawing">
      <xdr:col>24</xdr:col>
      <xdr:colOff>114300</xdr:colOff>
      <xdr:row>57</xdr:row>
      <xdr:rowOff>140335</xdr:rowOff>
    </xdr:to>
    <xdr:sp macro="" textlink="">
      <xdr:nvSpPr>
        <xdr:cNvPr id="118" name="フローチャート: 判断 117"/>
        <xdr:cNvSpPr/>
      </xdr:nvSpPr>
      <xdr:spPr>
        <a:xfrm>
          <a:off x="4584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83820</xdr:rowOff>
    </xdr:from>
    <xdr:to xmlns:xdr="http://schemas.openxmlformats.org/drawingml/2006/spreadsheetDrawing">
      <xdr:col>19</xdr:col>
      <xdr:colOff>177800</xdr:colOff>
      <xdr:row>57</xdr:row>
      <xdr:rowOff>96520</xdr:rowOff>
    </xdr:to>
    <xdr:cxnSp macro="">
      <xdr:nvCxnSpPr>
        <xdr:cNvPr id="119" name="直線コネクタ 118"/>
        <xdr:cNvCxnSpPr/>
      </xdr:nvCxnSpPr>
      <xdr:spPr>
        <a:xfrm>
          <a:off x="2908300" y="98564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52705</xdr:rowOff>
    </xdr:from>
    <xdr:to xmlns:xdr="http://schemas.openxmlformats.org/drawingml/2006/spreadsheetDrawing">
      <xdr:col>20</xdr:col>
      <xdr:colOff>38100</xdr:colOff>
      <xdr:row>57</xdr:row>
      <xdr:rowOff>154940</xdr:rowOff>
    </xdr:to>
    <xdr:sp macro="" textlink="">
      <xdr:nvSpPr>
        <xdr:cNvPr id="120" name="フローチャート: 判断 119"/>
        <xdr:cNvSpPr/>
      </xdr:nvSpPr>
      <xdr:spPr>
        <a:xfrm>
          <a:off x="3746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145415</xdr:rowOff>
    </xdr:from>
    <xdr:ext cx="526415" cy="250825"/>
    <xdr:sp macro="" textlink="">
      <xdr:nvSpPr>
        <xdr:cNvPr id="121" name="テキスト ボックス 120"/>
        <xdr:cNvSpPr txBox="1"/>
      </xdr:nvSpPr>
      <xdr:spPr>
        <a:xfrm>
          <a:off x="3529965" y="99180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83820</xdr:rowOff>
    </xdr:from>
    <xdr:to xmlns:xdr="http://schemas.openxmlformats.org/drawingml/2006/spreadsheetDrawing">
      <xdr:col>15</xdr:col>
      <xdr:colOff>50800</xdr:colOff>
      <xdr:row>57</xdr:row>
      <xdr:rowOff>91440</xdr:rowOff>
    </xdr:to>
    <xdr:cxnSp macro="">
      <xdr:nvCxnSpPr>
        <xdr:cNvPr id="122" name="直線コネクタ 121"/>
        <xdr:cNvCxnSpPr/>
      </xdr:nvCxnSpPr>
      <xdr:spPr>
        <a:xfrm flipV="1">
          <a:off x="2019300" y="98564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60325</xdr:rowOff>
    </xdr:from>
    <xdr:to xmlns:xdr="http://schemas.openxmlformats.org/drawingml/2006/spreadsheetDrawing">
      <xdr:col>15</xdr:col>
      <xdr:colOff>101600</xdr:colOff>
      <xdr:row>57</xdr:row>
      <xdr:rowOff>161925</xdr:rowOff>
    </xdr:to>
    <xdr:sp macro="" textlink="">
      <xdr:nvSpPr>
        <xdr:cNvPr id="123" name="フローチャート: 判断 122"/>
        <xdr:cNvSpPr/>
      </xdr:nvSpPr>
      <xdr:spPr>
        <a:xfrm>
          <a:off x="2857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153670</xdr:rowOff>
    </xdr:from>
    <xdr:ext cx="526415" cy="259080"/>
    <xdr:sp macro="" textlink="">
      <xdr:nvSpPr>
        <xdr:cNvPr id="124" name="テキスト ボックス 123"/>
        <xdr:cNvSpPr txBox="1"/>
      </xdr:nvSpPr>
      <xdr:spPr>
        <a:xfrm>
          <a:off x="2640965" y="99263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89535</xdr:rowOff>
    </xdr:from>
    <xdr:to xmlns:xdr="http://schemas.openxmlformats.org/drawingml/2006/spreadsheetDrawing">
      <xdr:col>10</xdr:col>
      <xdr:colOff>114300</xdr:colOff>
      <xdr:row>57</xdr:row>
      <xdr:rowOff>91440</xdr:rowOff>
    </xdr:to>
    <xdr:cxnSp macro="">
      <xdr:nvCxnSpPr>
        <xdr:cNvPr id="125" name="直線コネクタ 124"/>
        <xdr:cNvCxnSpPr/>
      </xdr:nvCxnSpPr>
      <xdr:spPr>
        <a:xfrm>
          <a:off x="1130300" y="98621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5080</xdr:rowOff>
    </xdr:to>
    <xdr:sp macro="" textlink="">
      <xdr:nvSpPr>
        <xdr:cNvPr id="126" name="フローチャート: 判断 125"/>
        <xdr:cNvSpPr/>
      </xdr:nvSpPr>
      <xdr:spPr>
        <a:xfrm>
          <a:off x="1968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167640</xdr:rowOff>
    </xdr:from>
    <xdr:ext cx="526415" cy="250825"/>
    <xdr:sp macro="" textlink="">
      <xdr:nvSpPr>
        <xdr:cNvPr id="127" name="テキスト ボックス 126"/>
        <xdr:cNvSpPr txBox="1"/>
      </xdr:nvSpPr>
      <xdr:spPr>
        <a:xfrm>
          <a:off x="1751965" y="99402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83820</xdr:rowOff>
    </xdr:from>
    <xdr:to xmlns:xdr="http://schemas.openxmlformats.org/drawingml/2006/spreadsheetDrawing">
      <xdr:col>6</xdr:col>
      <xdr:colOff>38100</xdr:colOff>
      <xdr:row>58</xdr:row>
      <xdr:rowOff>13970</xdr:rowOff>
    </xdr:to>
    <xdr:sp macro="" textlink="">
      <xdr:nvSpPr>
        <xdr:cNvPr id="128" name="フローチャート: 判断 127"/>
        <xdr:cNvSpPr/>
      </xdr:nvSpPr>
      <xdr:spPr>
        <a:xfrm>
          <a:off x="107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5080</xdr:rowOff>
    </xdr:from>
    <xdr:ext cx="526415" cy="259080"/>
    <xdr:sp macro="" textlink="">
      <xdr:nvSpPr>
        <xdr:cNvPr id="129" name="テキスト ボックス 128"/>
        <xdr:cNvSpPr txBox="1"/>
      </xdr:nvSpPr>
      <xdr:spPr>
        <a:xfrm>
          <a:off x="862965" y="99491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24765</xdr:rowOff>
    </xdr:from>
    <xdr:to xmlns:xdr="http://schemas.openxmlformats.org/drawingml/2006/spreadsheetDrawing">
      <xdr:col>24</xdr:col>
      <xdr:colOff>114300</xdr:colOff>
      <xdr:row>57</xdr:row>
      <xdr:rowOff>126365</xdr:rowOff>
    </xdr:to>
    <xdr:sp macro="" textlink="">
      <xdr:nvSpPr>
        <xdr:cNvPr id="135" name="楕円 134"/>
        <xdr:cNvSpPr/>
      </xdr:nvSpPr>
      <xdr:spPr>
        <a:xfrm>
          <a:off x="45847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155575</xdr:rowOff>
    </xdr:from>
    <xdr:ext cx="598805" cy="250825"/>
    <xdr:sp macro="" textlink="">
      <xdr:nvSpPr>
        <xdr:cNvPr id="136" name="物件費該当値テキスト"/>
        <xdr:cNvSpPr txBox="1"/>
      </xdr:nvSpPr>
      <xdr:spPr>
        <a:xfrm>
          <a:off x="4686300" y="95853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45720</xdr:rowOff>
    </xdr:from>
    <xdr:to xmlns:xdr="http://schemas.openxmlformats.org/drawingml/2006/spreadsheetDrawing">
      <xdr:col>20</xdr:col>
      <xdr:colOff>38100</xdr:colOff>
      <xdr:row>57</xdr:row>
      <xdr:rowOff>147320</xdr:rowOff>
    </xdr:to>
    <xdr:sp macro="" textlink="">
      <xdr:nvSpPr>
        <xdr:cNvPr id="137" name="楕円 136"/>
        <xdr:cNvSpPr/>
      </xdr:nvSpPr>
      <xdr:spPr>
        <a:xfrm>
          <a:off x="3746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163830</xdr:rowOff>
    </xdr:from>
    <xdr:ext cx="526415" cy="259080"/>
    <xdr:sp macro="" textlink="">
      <xdr:nvSpPr>
        <xdr:cNvPr id="138" name="テキスト ボックス 137"/>
        <xdr:cNvSpPr txBox="1"/>
      </xdr:nvSpPr>
      <xdr:spPr>
        <a:xfrm>
          <a:off x="3529965" y="95935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33020</xdr:rowOff>
    </xdr:from>
    <xdr:to xmlns:xdr="http://schemas.openxmlformats.org/drawingml/2006/spreadsheetDrawing">
      <xdr:col>15</xdr:col>
      <xdr:colOff>101600</xdr:colOff>
      <xdr:row>57</xdr:row>
      <xdr:rowOff>134620</xdr:rowOff>
    </xdr:to>
    <xdr:sp macro="" textlink="">
      <xdr:nvSpPr>
        <xdr:cNvPr id="139" name="楕円 138"/>
        <xdr:cNvSpPr/>
      </xdr:nvSpPr>
      <xdr:spPr>
        <a:xfrm>
          <a:off x="2857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151130</xdr:rowOff>
    </xdr:from>
    <xdr:ext cx="526415" cy="259080"/>
    <xdr:sp macro="" textlink="">
      <xdr:nvSpPr>
        <xdr:cNvPr id="140" name="テキスト ボックス 139"/>
        <xdr:cNvSpPr txBox="1"/>
      </xdr:nvSpPr>
      <xdr:spPr>
        <a:xfrm>
          <a:off x="2640965" y="95808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142240</xdr:rowOff>
    </xdr:to>
    <xdr:sp macro="" textlink="">
      <xdr:nvSpPr>
        <xdr:cNvPr id="141" name="楕円 140"/>
        <xdr:cNvSpPr/>
      </xdr:nvSpPr>
      <xdr:spPr>
        <a:xfrm>
          <a:off x="1968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158750</xdr:rowOff>
    </xdr:from>
    <xdr:ext cx="526415" cy="259080"/>
    <xdr:sp macro="" textlink="">
      <xdr:nvSpPr>
        <xdr:cNvPr id="142" name="テキスト ボックス 141"/>
        <xdr:cNvSpPr txBox="1"/>
      </xdr:nvSpPr>
      <xdr:spPr>
        <a:xfrm>
          <a:off x="1751965" y="95885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38735</xdr:rowOff>
    </xdr:from>
    <xdr:to xmlns:xdr="http://schemas.openxmlformats.org/drawingml/2006/spreadsheetDrawing">
      <xdr:col>6</xdr:col>
      <xdr:colOff>38100</xdr:colOff>
      <xdr:row>57</xdr:row>
      <xdr:rowOff>140335</xdr:rowOff>
    </xdr:to>
    <xdr:sp macro="" textlink="">
      <xdr:nvSpPr>
        <xdr:cNvPr id="143" name="楕円 142"/>
        <xdr:cNvSpPr/>
      </xdr:nvSpPr>
      <xdr:spPr>
        <a:xfrm>
          <a:off x="1079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156845</xdr:rowOff>
    </xdr:from>
    <xdr:ext cx="526415" cy="250825"/>
    <xdr:sp macro="" textlink="">
      <xdr:nvSpPr>
        <xdr:cNvPr id="144" name="テキスト ボックス 143"/>
        <xdr:cNvSpPr txBox="1"/>
      </xdr:nvSpPr>
      <xdr:spPr>
        <a:xfrm>
          <a:off x="862965" y="95865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1630" cy="217170"/>
    <xdr:sp macro="" textlink="">
      <xdr:nvSpPr>
        <xdr:cNvPr id="153" name="テキスト ボックス 152"/>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5" name="直線コネクタ 154"/>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0665" cy="259080"/>
    <xdr:sp macro="" textlink="">
      <xdr:nvSpPr>
        <xdr:cNvPr id="156" name="テキスト ボックス 155"/>
        <xdr:cNvSpPr txBox="1"/>
      </xdr:nvSpPr>
      <xdr:spPr>
        <a:xfrm>
          <a:off x="513080" y="13501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7" name="直線コネクタ 156"/>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0825"/>
    <xdr:sp macro="" textlink="">
      <xdr:nvSpPr>
        <xdr:cNvPr id="158" name="テキスト ボックス 157"/>
        <xdr:cNvSpPr txBox="1"/>
      </xdr:nvSpPr>
      <xdr:spPr>
        <a:xfrm>
          <a:off x="230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9" name="直線コネクタ 158"/>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0" name="テキスト ボックス 159"/>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1" name="直線コネクタ 160"/>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1460"/>
    <xdr:sp macro="" textlink="">
      <xdr:nvSpPr>
        <xdr:cNvPr id="162" name="テキスト ボックス 161"/>
        <xdr:cNvSpPr txBox="1"/>
      </xdr:nvSpPr>
      <xdr:spPr>
        <a:xfrm>
          <a:off x="230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3" name="直線コネクタ 162"/>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4" name="テキスト ボックス 163"/>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5" name="直線コネクタ 164"/>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7375" cy="259080"/>
    <xdr:sp macro="" textlink="">
      <xdr:nvSpPr>
        <xdr:cNvPr id="166" name="テキスト ボックス 165"/>
        <xdr:cNvSpPr txBox="1"/>
      </xdr:nvSpPr>
      <xdr:spPr>
        <a:xfrm>
          <a:off x="166370" y="11868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7375" cy="250825"/>
    <xdr:sp macro="" textlink="">
      <xdr:nvSpPr>
        <xdr:cNvPr id="168" name="テキスト ボックス 167"/>
        <xdr:cNvSpPr txBox="1"/>
      </xdr:nvSpPr>
      <xdr:spPr>
        <a:xfrm>
          <a:off x="166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27305</xdr:rowOff>
    </xdr:from>
    <xdr:to xmlns:xdr="http://schemas.openxmlformats.org/drawingml/2006/spreadsheetDrawing">
      <xdr:col>24</xdr:col>
      <xdr:colOff>62865</xdr:colOff>
      <xdr:row>79</xdr:row>
      <xdr:rowOff>86360</xdr:rowOff>
    </xdr:to>
    <xdr:cxnSp macro="">
      <xdr:nvCxnSpPr>
        <xdr:cNvPr id="170" name="直線コネクタ 169"/>
        <xdr:cNvCxnSpPr/>
      </xdr:nvCxnSpPr>
      <xdr:spPr>
        <a:xfrm flipV="1">
          <a:off x="4633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89535</xdr:rowOff>
    </xdr:from>
    <xdr:ext cx="378460" cy="250825"/>
    <xdr:sp macro="" textlink="">
      <xdr:nvSpPr>
        <xdr:cNvPr id="171" name="維持補修費最小値テキスト"/>
        <xdr:cNvSpPr txBox="1"/>
      </xdr:nvSpPr>
      <xdr:spPr>
        <a:xfrm>
          <a:off x="4686300" y="136340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86360</xdr:rowOff>
    </xdr:from>
    <xdr:to xmlns:xdr="http://schemas.openxmlformats.org/drawingml/2006/spreadsheetDrawing">
      <xdr:col>24</xdr:col>
      <xdr:colOff>152400</xdr:colOff>
      <xdr:row>79</xdr:row>
      <xdr:rowOff>86360</xdr:rowOff>
    </xdr:to>
    <xdr:cxnSp macro="">
      <xdr:nvCxnSpPr>
        <xdr:cNvPr id="172" name="直線コネクタ 171"/>
        <xdr:cNvCxnSpPr/>
      </xdr:nvCxnSpPr>
      <xdr:spPr>
        <a:xfrm>
          <a:off x="4546600" y="1363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145415</xdr:rowOff>
    </xdr:from>
    <xdr:ext cx="534670" cy="250825"/>
    <xdr:sp macro="" textlink="">
      <xdr:nvSpPr>
        <xdr:cNvPr id="173" name="維持補修費最大値テキスト"/>
        <xdr:cNvSpPr txBox="1"/>
      </xdr:nvSpPr>
      <xdr:spPr>
        <a:xfrm>
          <a:off x="4686300" y="119754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27305</xdr:rowOff>
    </xdr:from>
    <xdr:to xmlns:xdr="http://schemas.openxmlformats.org/drawingml/2006/spreadsheetDrawing">
      <xdr:col>24</xdr:col>
      <xdr:colOff>152400</xdr:colOff>
      <xdr:row>71</xdr:row>
      <xdr:rowOff>27305</xdr:rowOff>
    </xdr:to>
    <xdr:cxnSp macro="">
      <xdr:nvCxnSpPr>
        <xdr:cNvPr id="174" name="直線コネクタ 173"/>
        <xdr:cNvCxnSpPr/>
      </xdr:nvCxnSpPr>
      <xdr:spPr>
        <a:xfrm>
          <a:off x="4546600" y="1220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149860</xdr:rowOff>
    </xdr:from>
    <xdr:to xmlns:xdr="http://schemas.openxmlformats.org/drawingml/2006/spreadsheetDrawing">
      <xdr:col>24</xdr:col>
      <xdr:colOff>63500</xdr:colOff>
      <xdr:row>77</xdr:row>
      <xdr:rowOff>19050</xdr:rowOff>
    </xdr:to>
    <xdr:cxnSp macro="">
      <xdr:nvCxnSpPr>
        <xdr:cNvPr id="175" name="直線コネクタ 174"/>
        <xdr:cNvCxnSpPr/>
      </xdr:nvCxnSpPr>
      <xdr:spPr>
        <a:xfrm flipV="1">
          <a:off x="3797300" y="1318006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19685</xdr:rowOff>
    </xdr:from>
    <xdr:ext cx="534670" cy="250825"/>
    <xdr:sp macro="" textlink="">
      <xdr:nvSpPr>
        <xdr:cNvPr id="176" name="維持補修費平均値テキスト"/>
        <xdr:cNvSpPr txBox="1"/>
      </xdr:nvSpPr>
      <xdr:spPr>
        <a:xfrm>
          <a:off x="4686300" y="1339278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41275</xdr:rowOff>
    </xdr:from>
    <xdr:to xmlns:xdr="http://schemas.openxmlformats.org/drawingml/2006/spreadsheetDrawing">
      <xdr:col>24</xdr:col>
      <xdr:colOff>114300</xdr:colOff>
      <xdr:row>78</xdr:row>
      <xdr:rowOff>143510</xdr:rowOff>
    </xdr:to>
    <xdr:sp macro="" textlink="">
      <xdr:nvSpPr>
        <xdr:cNvPr id="177" name="フローチャート: 判断 176"/>
        <xdr:cNvSpPr/>
      </xdr:nvSpPr>
      <xdr:spPr>
        <a:xfrm>
          <a:off x="4584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19050</xdr:rowOff>
    </xdr:from>
    <xdr:to xmlns:xdr="http://schemas.openxmlformats.org/drawingml/2006/spreadsheetDrawing">
      <xdr:col>19</xdr:col>
      <xdr:colOff>177800</xdr:colOff>
      <xdr:row>77</xdr:row>
      <xdr:rowOff>100330</xdr:rowOff>
    </xdr:to>
    <xdr:cxnSp macro="">
      <xdr:nvCxnSpPr>
        <xdr:cNvPr id="178" name="直線コネクタ 177"/>
        <xdr:cNvCxnSpPr/>
      </xdr:nvCxnSpPr>
      <xdr:spPr>
        <a:xfrm flipV="1">
          <a:off x="2908300" y="1322070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64770</xdr:rowOff>
    </xdr:from>
    <xdr:to xmlns:xdr="http://schemas.openxmlformats.org/drawingml/2006/spreadsheetDrawing">
      <xdr:col>20</xdr:col>
      <xdr:colOff>38100</xdr:colOff>
      <xdr:row>78</xdr:row>
      <xdr:rowOff>166370</xdr:rowOff>
    </xdr:to>
    <xdr:sp macro="" textlink="">
      <xdr:nvSpPr>
        <xdr:cNvPr id="179" name="フローチャート: 判断 178"/>
        <xdr:cNvSpPr/>
      </xdr:nvSpPr>
      <xdr:spPr>
        <a:xfrm>
          <a:off x="3746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157480</xdr:rowOff>
    </xdr:from>
    <xdr:ext cx="461645" cy="250825"/>
    <xdr:sp macro="" textlink="">
      <xdr:nvSpPr>
        <xdr:cNvPr id="180" name="テキスト ボックス 179"/>
        <xdr:cNvSpPr txBox="1"/>
      </xdr:nvSpPr>
      <xdr:spPr>
        <a:xfrm>
          <a:off x="3562350" y="1353058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40640</xdr:rowOff>
    </xdr:from>
    <xdr:to xmlns:xdr="http://schemas.openxmlformats.org/drawingml/2006/spreadsheetDrawing">
      <xdr:col>15</xdr:col>
      <xdr:colOff>50800</xdr:colOff>
      <xdr:row>77</xdr:row>
      <xdr:rowOff>100330</xdr:rowOff>
    </xdr:to>
    <xdr:cxnSp macro="">
      <xdr:nvCxnSpPr>
        <xdr:cNvPr id="181" name="直線コネクタ 180"/>
        <xdr:cNvCxnSpPr/>
      </xdr:nvCxnSpPr>
      <xdr:spPr>
        <a:xfrm>
          <a:off x="2019300" y="132422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110490</xdr:rowOff>
    </xdr:from>
    <xdr:to xmlns:xdr="http://schemas.openxmlformats.org/drawingml/2006/spreadsheetDrawing">
      <xdr:col>15</xdr:col>
      <xdr:colOff>101600</xdr:colOff>
      <xdr:row>79</xdr:row>
      <xdr:rowOff>40640</xdr:rowOff>
    </xdr:to>
    <xdr:sp macro="" textlink="">
      <xdr:nvSpPr>
        <xdr:cNvPr id="182" name="フローチャート: 判断 181"/>
        <xdr:cNvSpPr/>
      </xdr:nvSpPr>
      <xdr:spPr>
        <a:xfrm>
          <a:off x="2857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31750</xdr:rowOff>
    </xdr:from>
    <xdr:ext cx="461645" cy="250825"/>
    <xdr:sp macro="" textlink="">
      <xdr:nvSpPr>
        <xdr:cNvPr id="183" name="テキスト ボックス 182"/>
        <xdr:cNvSpPr txBox="1"/>
      </xdr:nvSpPr>
      <xdr:spPr>
        <a:xfrm>
          <a:off x="2673350" y="1357630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40640</xdr:rowOff>
    </xdr:from>
    <xdr:to xmlns:xdr="http://schemas.openxmlformats.org/drawingml/2006/spreadsheetDrawing">
      <xdr:col>10</xdr:col>
      <xdr:colOff>114300</xdr:colOff>
      <xdr:row>77</xdr:row>
      <xdr:rowOff>40640</xdr:rowOff>
    </xdr:to>
    <xdr:cxnSp macro="">
      <xdr:nvCxnSpPr>
        <xdr:cNvPr id="184" name="直線コネクタ 183"/>
        <xdr:cNvCxnSpPr/>
      </xdr:nvCxnSpPr>
      <xdr:spPr>
        <a:xfrm flipV="1">
          <a:off x="1130300" y="132422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94615</xdr:rowOff>
    </xdr:from>
    <xdr:to xmlns:xdr="http://schemas.openxmlformats.org/drawingml/2006/spreadsheetDrawing">
      <xdr:col>10</xdr:col>
      <xdr:colOff>165100</xdr:colOff>
      <xdr:row>79</xdr:row>
      <xdr:rowOff>24765</xdr:rowOff>
    </xdr:to>
    <xdr:sp macro="" textlink="">
      <xdr:nvSpPr>
        <xdr:cNvPr id="185" name="フローチャート: 判断 184"/>
        <xdr:cNvSpPr/>
      </xdr:nvSpPr>
      <xdr:spPr>
        <a:xfrm>
          <a:off x="1968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15875</xdr:rowOff>
    </xdr:from>
    <xdr:ext cx="461645" cy="259080"/>
    <xdr:sp macro="" textlink="">
      <xdr:nvSpPr>
        <xdr:cNvPr id="186" name="テキスト ボックス 185"/>
        <xdr:cNvSpPr txBox="1"/>
      </xdr:nvSpPr>
      <xdr:spPr>
        <a:xfrm>
          <a:off x="1784350" y="1356042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88900</xdr:rowOff>
    </xdr:from>
    <xdr:to xmlns:xdr="http://schemas.openxmlformats.org/drawingml/2006/spreadsheetDrawing">
      <xdr:col>6</xdr:col>
      <xdr:colOff>38100</xdr:colOff>
      <xdr:row>79</xdr:row>
      <xdr:rowOff>19050</xdr:rowOff>
    </xdr:to>
    <xdr:sp macro="" textlink="">
      <xdr:nvSpPr>
        <xdr:cNvPr id="187" name="フローチャート: 判断 186"/>
        <xdr:cNvSpPr/>
      </xdr:nvSpPr>
      <xdr:spPr>
        <a:xfrm>
          <a:off x="1079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10160</xdr:rowOff>
    </xdr:from>
    <xdr:ext cx="461645" cy="259080"/>
    <xdr:sp macro="" textlink="">
      <xdr:nvSpPr>
        <xdr:cNvPr id="188" name="テキスト ボックス 187"/>
        <xdr:cNvSpPr txBox="1"/>
      </xdr:nvSpPr>
      <xdr:spPr>
        <a:xfrm>
          <a:off x="895350" y="135547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99060</xdr:rowOff>
    </xdr:from>
    <xdr:to xmlns:xdr="http://schemas.openxmlformats.org/drawingml/2006/spreadsheetDrawing">
      <xdr:col>24</xdr:col>
      <xdr:colOff>114300</xdr:colOff>
      <xdr:row>77</xdr:row>
      <xdr:rowOff>29210</xdr:rowOff>
    </xdr:to>
    <xdr:sp macro="" textlink="">
      <xdr:nvSpPr>
        <xdr:cNvPr id="194" name="楕円 193"/>
        <xdr:cNvSpPr/>
      </xdr:nvSpPr>
      <xdr:spPr>
        <a:xfrm>
          <a:off x="45847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121920</xdr:rowOff>
    </xdr:from>
    <xdr:ext cx="534670" cy="250825"/>
    <xdr:sp macro="" textlink="">
      <xdr:nvSpPr>
        <xdr:cNvPr id="195" name="維持補修費該当値テキスト"/>
        <xdr:cNvSpPr txBox="1"/>
      </xdr:nvSpPr>
      <xdr:spPr>
        <a:xfrm>
          <a:off x="4686300" y="1298067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139700</xdr:rowOff>
    </xdr:from>
    <xdr:to xmlns:xdr="http://schemas.openxmlformats.org/drawingml/2006/spreadsheetDrawing">
      <xdr:col>20</xdr:col>
      <xdr:colOff>38100</xdr:colOff>
      <xdr:row>77</xdr:row>
      <xdr:rowOff>69850</xdr:rowOff>
    </xdr:to>
    <xdr:sp macro="" textlink="">
      <xdr:nvSpPr>
        <xdr:cNvPr id="196" name="楕円 195"/>
        <xdr:cNvSpPr/>
      </xdr:nvSpPr>
      <xdr:spPr>
        <a:xfrm>
          <a:off x="3746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86360</xdr:rowOff>
    </xdr:from>
    <xdr:ext cx="526415" cy="251460"/>
    <xdr:sp macro="" textlink="">
      <xdr:nvSpPr>
        <xdr:cNvPr id="197" name="テキスト ボックス 196"/>
        <xdr:cNvSpPr txBox="1"/>
      </xdr:nvSpPr>
      <xdr:spPr>
        <a:xfrm>
          <a:off x="3529965" y="129451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49530</xdr:rowOff>
    </xdr:from>
    <xdr:to xmlns:xdr="http://schemas.openxmlformats.org/drawingml/2006/spreadsheetDrawing">
      <xdr:col>15</xdr:col>
      <xdr:colOff>101600</xdr:colOff>
      <xdr:row>77</xdr:row>
      <xdr:rowOff>151130</xdr:rowOff>
    </xdr:to>
    <xdr:sp macro="" textlink="">
      <xdr:nvSpPr>
        <xdr:cNvPr id="198" name="楕円 197"/>
        <xdr:cNvSpPr/>
      </xdr:nvSpPr>
      <xdr:spPr>
        <a:xfrm>
          <a:off x="28575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167640</xdr:rowOff>
    </xdr:from>
    <xdr:ext cx="526415" cy="250825"/>
    <xdr:sp macro="" textlink="">
      <xdr:nvSpPr>
        <xdr:cNvPr id="199" name="テキスト ボックス 198"/>
        <xdr:cNvSpPr txBox="1"/>
      </xdr:nvSpPr>
      <xdr:spPr>
        <a:xfrm>
          <a:off x="2640965" y="130263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160655</xdr:rowOff>
    </xdr:from>
    <xdr:to xmlns:xdr="http://schemas.openxmlformats.org/drawingml/2006/spreadsheetDrawing">
      <xdr:col>10</xdr:col>
      <xdr:colOff>165100</xdr:colOff>
      <xdr:row>77</xdr:row>
      <xdr:rowOff>90805</xdr:rowOff>
    </xdr:to>
    <xdr:sp macro="" textlink="">
      <xdr:nvSpPr>
        <xdr:cNvPr id="200" name="楕円 199"/>
        <xdr:cNvSpPr/>
      </xdr:nvSpPr>
      <xdr:spPr>
        <a:xfrm>
          <a:off x="1968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107315</xdr:rowOff>
    </xdr:from>
    <xdr:ext cx="526415" cy="259080"/>
    <xdr:sp macro="" textlink="">
      <xdr:nvSpPr>
        <xdr:cNvPr id="201" name="テキスト ボックス 200"/>
        <xdr:cNvSpPr txBox="1"/>
      </xdr:nvSpPr>
      <xdr:spPr>
        <a:xfrm>
          <a:off x="1751965" y="129660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161290</xdr:rowOff>
    </xdr:from>
    <xdr:to xmlns:xdr="http://schemas.openxmlformats.org/drawingml/2006/spreadsheetDrawing">
      <xdr:col>6</xdr:col>
      <xdr:colOff>38100</xdr:colOff>
      <xdr:row>77</xdr:row>
      <xdr:rowOff>91440</xdr:rowOff>
    </xdr:to>
    <xdr:sp macro="" textlink="">
      <xdr:nvSpPr>
        <xdr:cNvPr id="202" name="楕円 201"/>
        <xdr:cNvSpPr/>
      </xdr:nvSpPr>
      <xdr:spPr>
        <a:xfrm>
          <a:off x="10795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107950</xdr:rowOff>
    </xdr:from>
    <xdr:ext cx="526415" cy="259080"/>
    <xdr:sp macro="" textlink="">
      <xdr:nvSpPr>
        <xdr:cNvPr id="203" name="テキスト ボックス 202"/>
        <xdr:cNvSpPr txBox="1"/>
      </xdr:nvSpPr>
      <xdr:spPr>
        <a:xfrm>
          <a:off x="862965" y="129667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1630" cy="217170"/>
    <xdr:sp macro="" textlink="">
      <xdr:nvSpPr>
        <xdr:cNvPr id="212" name="テキスト ボックス 211"/>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0665" cy="250825"/>
    <xdr:sp macro="" textlink="">
      <xdr:nvSpPr>
        <xdr:cNvPr id="214" name="テキスト ボックス 213"/>
        <xdr:cNvSpPr txBox="1"/>
      </xdr:nvSpPr>
      <xdr:spPr>
        <a:xfrm>
          <a:off x="513080" y="17256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87375" cy="259080"/>
    <xdr:sp macro="" textlink="">
      <xdr:nvSpPr>
        <xdr:cNvPr id="218" name="テキスト ボックス 217"/>
        <xdr:cNvSpPr txBox="1"/>
      </xdr:nvSpPr>
      <xdr:spPr>
        <a:xfrm>
          <a:off x="166370" y="1649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7375" cy="250825"/>
    <xdr:sp macro="" textlink="">
      <xdr:nvSpPr>
        <xdr:cNvPr id="220" name="テキスト ボックス 219"/>
        <xdr:cNvSpPr txBox="1"/>
      </xdr:nvSpPr>
      <xdr:spPr>
        <a:xfrm>
          <a:off x="166370" y="1611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7375" cy="259080"/>
    <xdr:sp macro="" textlink="">
      <xdr:nvSpPr>
        <xdr:cNvPr id="222" name="テキスト ボックス 221"/>
        <xdr:cNvSpPr txBox="1"/>
      </xdr:nvSpPr>
      <xdr:spPr>
        <a:xfrm>
          <a:off x="166370" y="1573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7375" cy="259080"/>
    <xdr:sp macro="" textlink="">
      <xdr:nvSpPr>
        <xdr:cNvPr id="224" name="テキスト ボックス 223"/>
        <xdr:cNvSpPr txBox="1"/>
      </xdr:nvSpPr>
      <xdr:spPr>
        <a:xfrm>
          <a:off x="166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7375" cy="250825"/>
    <xdr:sp macro="" textlink="">
      <xdr:nvSpPr>
        <xdr:cNvPr id="226" name="テキスト ボックス 225"/>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91440</xdr:rowOff>
    </xdr:from>
    <xdr:to xmlns:xdr="http://schemas.openxmlformats.org/drawingml/2006/spreadsheetDrawing">
      <xdr:col>24</xdr:col>
      <xdr:colOff>62865</xdr:colOff>
      <xdr:row>99</xdr:row>
      <xdr:rowOff>635</xdr:rowOff>
    </xdr:to>
    <xdr:cxnSp macro="">
      <xdr:nvCxnSpPr>
        <xdr:cNvPr id="228" name="直線コネクタ 227"/>
        <xdr:cNvCxnSpPr/>
      </xdr:nvCxnSpPr>
      <xdr:spPr>
        <a:xfrm flipV="1">
          <a:off x="4633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29" name="扶助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0" name="直線コネクタ 229"/>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38100</xdr:rowOff>
    </xdr:from>
    <xdr:ext cx="598805" cy="259080"/>
    <xdr:sp macro="" textlink="">
      <xdr:nvSpPr>
        <xdr:cNvPr id="231" name="扶助費最大値テキスト"/>
        <xdr:cNvSpPr txBox="1"/>
      </xdr:nvSpPr>
      <xdr:spPr>
        <a:xfrm>
          <a:off x="4686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91440</xdr:rowOff>
    </xdr:from>
    <xdr:to xmlns:xdr="http://schemas.openxmlformats.org/drawingml/2006/spreadsheetDrawing">
      <xdr:col>24</xdr:col>
      <xdr:colOff>152400</xdr:colOff>
      <xdr:row>91</xdr:row>
      <xdr:rowOff>91440</xdr:rowOff>
    </xdr:to>
    <xdr:cxnSp macro="">
      <xdr:nvCxnSpPr>
        <xdr:cNvPr id="232" name="直線コネクタ 231"/>
        <xdr:cNvCxnSpPr/>
      </xdr:nvCxnSpPr>
      <xdr:spPr>
        <a:xfrm>
          <a:off x="4546600" y="1569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3175</xdr:rowOff>
    </xdr:from>
    <xdr:to xmlns:xdr="http://schemas.openxmlformats.org/drawingml/2006/spreadsheetDrawing">
      <xdr:col>24</xdr:col>
      <xdr:colOff>63500</xdr:colOff>
      <xdr:row>97</xdr:row>
      <xdr:rowOff>31115</xdr:rowOff>
    </xdr:to>
    <xdr:cxnSp macro="">
      <xdr:nvCxnSpPr>
        <xdr:cNvPr id="233" name="直線コネクタ 232"/>
        <xdr:cNvCxnSpPr/>
      </xdr:nvCxnSpPr>
      <xdr:spPr>
        <a:xfrm flipV="1">
          <a:off x="3797300" y="16462375"/>
          <a:ext cx="8382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125095</xdr:rowOff>
    </xdr:from>
    <xdr:ext cx="598805" cy="258445"/>
    <xdr:sp macro="" textlink="">
      <xdr:nvSpPr>
        <xdr:cNvPr id="234" name="扶助費平均値テキスト"/>
        <xdr:cNvSpPr txBox="1"/>
      </xdr:nvSpPr>
      <xdr:spPr>
        <a:xfrm>
          <a:off x="4686300" y="162413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102235</xdr:rowOff>
    </xdr:from>
    <xdr:to xmlns:xdr="http://schemas.openxmlformats.org/drawingml/2006/spreadsheetDrawing">
      <xdr:col>24</xdr:col>
      <xdr:colOff>114300</xdr:colOff>
      <xdr:row>96</xdr:row>
      <xdr:rowOff>32385</xdr:rowOff>
    </xdr:to>
    <xdr:sp macro="" textlink="">
      <xdr:nvSpPr>
        <xdr:cNvPr id="235" name="フローチャート: 判断 234"/>
        <xdr:cNvSpPr/>
      </xdr:nvSpPr>
      <xdr:spPr>
        <a:xfrm>
          <a:off x="4584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31115</xdr:rowOff>
    </xdr:from>
    <xdr:to xmlns:xdr="http://schemas.openxmlformats.org/drawingml/2006/spreadsheetDrawing">
      <xdr:col>19</xdr:col>
      <xdr:colOff>177800</xdr:colOff>
      <xdr:row>97</xdr:row>
      <xdr:rowOff>46355</xdr:rowOff>
    </xdr:to>
    <xdr:cxnSp macro="">
      <xdr:nvCxnSpPr>
        <xdr:cNvPr id="236" name="直線コネクタ 235"/>
        <xdr:cNvCxnSpPr/>
      </xdr:nvCxnSpPr>
      <xdr:spPr>
        <a:xfrm flipV="1">
          <a:off x="2908300" y="166617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107950</xdr:rowOff>
    </xdr:from>
    <xdr:to xmlns:xdr="http://schemas.openxmlformats.org/drawingml/2006/spreadsheetDrawing">
      <xdr:col>20</xdr:col>
      <xdr:colOff>38100</xdr:colOff>
      <xdr:row>97</xdr:row>
      <xdr:rowOff>38100</xdr:rowOff>
    </xdr:to>
    <xdr:sp macro="" textlink="">
      <xdr:nvSpPr>
        <xdr:cNvPr id="237" name="フローチャート: 判断 236"/>
        <xdr:cNvSpPr/>
      </xdr:nvSpPr>
      <xdr:spPr>
        <a:xfrm>
          <a:off x="3746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54610</xdr:rowOff>
    </xdr:from>
    <xdr:ext cx="590550" cy="250825"/>
    <xdr:sp macro="" textlink="">
      <xdr:nvSpPr>
        <xdr:cNvPr id="238" name="テキスト ボックス 237"/>
        <xdr:cNvSpPr txBox="1"/>
      </xdr:nvSpPr>
      <xdr:spPr>
        <a:xfrm>
          <a:off x="3497580" y="1634236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46355</xdr:rowOff>
    </xdr:from>
    <xdr:to xmlns:xdr="http://schemas.openxmlformats.org/drawingml/2006/spreadsheetDrawing">
      <xdr:col>15</xdr:col>
      <xdr:colOff>50800</xdr:colOff>
      <xdr:row>97</xdr:row>
      <xdr:rowOff>77470</xdr:rowOff>
    </xdr:to>
    <xdr:cxnSp macro="">
      <xdr:nvCxnSpPr>
        <xdr:cNvPr id="239" name="直線コネクタ 238"/>
        <xdr:cNvCxnSpPr/>
      </xdr:nvCxnSpPr>
      <xdr:spPr>
        <a:xfrm flipV="1">
          <a:off x="2019300" y="166770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107950</xdr:rowOff>
    </xdr:from>
    <xdr:to xmlns:xdr="http://schemas.openxmlformats.org/drawingml/2006/spreadsheetDrawing">
      <xdr:col>15</xdr:col>
      <xdr:colOff>101600</xdr:colOff>
      <xdr:row>97</xdr:row>
      <xdr:rowOff>38100</xdr:rowOff>
    </xdr:to>
    <xdr:sp macro="" textlink="">
      <xdr:nvSpPr>
        <xdr:cNvPr id="240" name="フローチャート: 判断 239"/>
        <xdr:cNvSpPr/>
      </xdr:nvSpPr>
      <xdr:spPr>
        <a:xfrm>
          <a:off x="2857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54610</xdr:rowOff>
    </xdr:from>
    <xdr:ext cx="590550" cy="250825"/>
    <xdr:sp macro="" textlink="">
      <xdr:nvSpPr>
        <xdr:cNvPr id="241" name="テキスト ボックス 240"/>
        <xdr:cNvSpPr txBox="1"/>
      </xdr:nvSpPr>
      <xdr:spPr>
        <a:xfrm>
          <a:off x="2608580" y="1634236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77470</xdr:rowOff>
    </xdr:from>
    <xdr:to xmlns:xdr="http://schemas.openxmlformats.org/drawingml/2006/spreadsheetDrawing">
      <xdr:col>10</xdr:col>
      <xdr:colOff>114300</xdr:colOff>
      <xdr:row>97</xdr:row>
      <xdr:rowOff>80645</xdr:rowOff>
    </xdr:to>
    <xdr:cxnSp macro="">
      <xdr:nvCxnSpPr>
        <xdr:cNvPr id="242" name="直線コネクタ 241"/>
        <xdr:cNvCxnSpPr/>
      </xdr:nvCxnSpPr>
      <xdr:spPr>
        <a:xfrm flipV="1">
          <a:off x="1130300" y="167081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139700</xdr:rowOff>
    </xdr:from>
    <xdr:to xmlns:xdr="http://schemas.openxmlformats.org/drawingml/2006/spreadsheetDrawing">
      <xdr:col>10</xdr:col>
      <xdr:colOff>165100</xdr:colOff>
      <xdr:row>97</xdr:row>
      <xdr:rowOff>69850</xdr:rowOff>
    </xdr:to>
    <xdr:sp macro="" textlink="">
      <xdr:nvSpPr>
        <xdr:cNvPr id="243" name="フローチャート: 判断 242"/>
        <xdr:cNvSpPr/>
      </xdr:nvSpPr>
      <xdr:spPr>
        <a:xfrm>
          <a:off x="1968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86360</xdr:rowOff>
    </xdr:from>
    <xdr:ext cx="526415" cy="251460"/>
    <xdr:sp macro="" textlink="">
      <xdr:nvSpPr>
        <xdr:cNvPr id="244" name="テキスト ボックス 243"/>
        <xdr:cNvSpPr txBox="1"/>
      </xdr:nvSpPr>
      <xdr:spPr>
        <a:xfrm>
          <a:off x="1751965" y="163741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145415</xdr:rowOff>
    </xdr:from>
    <xdr:to xmlns:xdr="http://schemas.openxmlformats.org/drawingml/2006/spreadsheetDrawing">
      <xdr:col>6</xdr:col>
      <xdr:colOff>38100</xdr:colOff>
      <xdr:row>97</xdr:row>
      <xdr:rowOff>75565</xdr:rowOff>
    </xdr:to>
    <xdr:sp macro="" textlink="">
      <xdr:nvSpPr>
        <xdr:cNvPr id="245" name="フローチャート: 判断 244"/>
        <xdr:cNvSpPr/>
      </xdr:nvSpPr>
      <xdr:spPr>
        <a:xfrm>
          <a:off x="1079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92710</xdr:rowOff>
    </xdr:from>
    <xdr:ext cx="526415" cy="259080"/>
    <xdr:sp macro="" textlink="">
      <xdr:nvSpPr>
        <xdr:cNvPr id="246" name="テキスト ボックス 245"/>
        <xdr:cNvSpPr txBox="1"/>
      </xdr:nvSpPr>
      <xdr:spPr>
        <a:xfrm>
          <a:off x="862965" y="163804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123825</xdr:rowOff>
    </xdr:from>
    <xdr:to xmlns:xdr="http://schemas.openxmlformats.org/drawingml/2006/spreadsheetDrawing">
      <xdr:col>24</xdr:col>
      <xdr:colOff>114300</xdr:colOff>
      <xdr:row>96</xdr:row>
      <xdr:rowOff>53975</xdr:rowOff>
    </xdr:to>
    <xdr:sp macro="" textlink="">
      <xdr:nvSpPr>
        <xdr:cNvPr id="252" name="楕円 251"/>
        <xdr:cNvSpPr/>
      </xdr:nvSpPr>
      <xdr:spPr>
        <a:xfrm>
          <a:off x="45847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102235</xdr:rowOff>
    </xdr:from>
    <xdr:ext cx="598805" cy="258445"/>
    <xdr:sp macro="" textlink="">
      <xdr:nvSpPr>
        <xdr:cNvPr id="253" name="扶助費該当値テキスト"/>
        <xdr:cNvSpPr txBox="1"/>
      </xdr:nvSpPr>
      <xdr:spPr>
        <a:xfrm>
          <a:off x="4686300" y="163899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151765</xdr:rowOff>
    </xdr:from>
    <xdr:to xmlns:xdr="http://schemas.openxmlformats.org/drawingml/2006/spreadsheetDrawing">
      <xdr:col>20</xdr:col>
      <xdr:colOff>38100</xdr:colOff>
      <xdr:row>97</xdr:row>
      <xdr:rowOff>81915</xdr:rowOff>
    </xdr:to>
    <xdr:sp macro="" textlink="">
      <xdr:nvSpPr>
        <xdr:cNvPr id="254" name="楕円 253"/>
        <xdr:cNvSpPr/>
      </xdr:nvSpPr>
      <xdr:spPr>
        <a:xfrm>
          <a:off x="3746500" y="166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73025</xdr:rowOff>
    </xdr:from>
    <xdr:ext cx="526415" cy="259080"/>
    <xdr:sp macro="" textlink="">
      <xdr:nvSpPr>
        <xdr:cNvPr id="255" name="テキスト ボックス 254"/>
        <xdr:cNvSpPr txBox="1"/>
      </xdr:nvSpPr>
      <xdr:spPr>
        <a:xfrm>
          <a:off x="3529965" y="167036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167005</xdr:rowOff>
    </xdr:from>
    <xdr:to xmlns:xdr="http://schemas.openxmlformats.org/drawingml/2006/spreadsheetDrawing">
      <xdr:col>15</xdr:col>
      <xdr:colOff>101600</xdr:colOff>
      <xdr:row>97</xdr:row>
      <xdr:rowOff>97790</xdr:rowOff>
    </xdr:to>
    <xdr:sp macro="" textlink="">
      <xdr:nvSpPr>
        <xdr:cNvPr id="256" name="楕円 255"/>
        <xdr:cNvSpPr/>
      </xdr:nvSpPr>
      <xdr:spPr>
        <a:xfrm>
          <a:off x="2857500" y="1662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88265</xdr:rowOff>
    </xdr:from>
    <xdr:ext cx="526415" cy="250825"/>
    <xdr:sp macro="" textlink="">
      <xdr:nvSpPr>
        <xdr:cNvPr id="257" name="テキスト ボックス 256"/>
        <xdr:cNvSpPr txBox="1"/>
      </xdr:nvSpPr>
      <xdr:spPr>
        <a:xfrm>
          <a:off x="2640965" y="167189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26670</xdr:rowOff>
    </xdr:from>
    <xdr:to xmlns:xdr="http://schemas.openxmlformats.org/drawingml/2006/spreadsheetDrawing">
      <xdr:col>10</xdr:col>
      <xdr:colOff>165100</xdr:colOff>
      <xdr:row>97</xdr:row>
      <xdr:rowOff>128270</xdr:rowOff>
    </xdr:to>
    <xdr:sp macro="" textlink="">
      <xdr:nvSpPr>
        <xdr:cNvPr id="258" name="楕円 257"/>
        <xdr:cNvSpPr/>
      </xdr:nvSpPr>
      <xdr:spPr>
        <a:xfrm>
          <a:off x="1968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119380</xdr:rowOff>
    </xdr:from>
    <xdr:ext cx="526415" cy="259080"/>
    <xdr:sp macro="" textlink="">
      <xdr:nvSpPr>
        <xdr:cNvPr id="259" name="テキスト ボックス 258"/>
        <xdr:cNvSpPr txBox="1"/>
      </xdr:nvSpPr>
      <xdr:spPr>
        <a:xfrm>
          <a:off x="1751965" y="167500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29845</xdr:rowOff>
    </xdr:from>
    <xdr:to xmlns:xdr="http://schemas.openxmlformats.org/drawingml/2006/spreadsheetDrawing">
      <xdr:col>6</xdr:col>
      <xdr:colOff>38100</xdr:colOff>
      <xdr:row>97</xdr:row>
      <xdr:rowOff>132080</xdr:rowOff>
    </xdr:to>
    <xdr:sp macro="" textlink="">
      <xdr:nvSpPr>
        <xdr:cNvPr id="260" name="楕円 259"/>
        <xdr:cNvSpPr/>
      </xdr:nvSpPr>
      <xdr:spPr>
        <a:xfrm>
          <a:off x="1079500" y="1666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122555</xdr:rowOff>
    </xdr:from>
    <xdr:ext cx="526415" cy="250825"/>
    <xdr:sp macro="" textlink="">
      <xdr:nvSpPr>
        <xdr:cNvPr id="261" name="テキスト ボックス 260"/>
        <xdr:cNvSpPr txBox="1"/>
      </xdr:nvSpPr>
      <xdr:spPr>
        <a:xfrm>
          <a:off x="862965" y="167532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1630" cy="217170"/>
    <xdr:sp macro="" textlink="">
      <xdr:nvSpPr>
        <xdr:cNvPr id="270" name="テキスト ボックス 269"/>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0665" cy="259080"/>
    <xdr:sp macro="" textlink="">
      <xdr:nvSpPr>
        <xdr:cNvPr id="273" name="テキスト ボックス 272"/>
        <xdr:cNvSpPr txBox="1"/>
      </xdr:nvSpPr>
      <xdr:spPr>
        <a:xfrm>
          <a:off x="6355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87375" cy="259080"/>
    <xdr:sp macro="" textlink="">
      <xdr:nvSpPr>
        <xdr:cNvPr id="275" name="テキスト ボックス 274"/>
        <xdr:cNvSpPr txBox="1"/>
      </xdr:nvSpPr>
      <xdr:spPr>
        <a:xfrm>
          <a:off x="6008370" y="6207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7375" cy="250825"/>
    <xdr:sp macro="" textlink="">
      <xdr:nvSpPr>
        <xdr:cNvPr id="277" name="テキスト ボックス 276"/>
        <xdr:cNvSpPr txBox="1"/>
      </xdr:nvSpPr>
      <xdr:spPr>
        <a:xfrm>
          <a:off x="6008370" y="5826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7375" cy="259080"/>
    <xdr:sp macro="" textlink="">
      <xdr:nvSpPr>
        <xdr:cNvPr id="279" name="テキスト ボックス 278"/>
        <xdr:cNvSpPr txBox="1"/>
      </xdr:nvSpPr>
      <xdr:spPr>
        <a:xfrm>
          <a:off x="6008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7375" cy="259080"/>
    <xdr:sp macro="" textlink="">
      <xdr:nvSpPr>
        <xdr:cNvPr id="281" name="テキスト ボックス 280"/>
        <xdr:cNvSpPr txBox="1"/>
      </xdr:nvSpPr>
      <xdr:spPr>
        <a:xfrm>
          <a:off x="6008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7375" cy="250825"/>
    <xdr:sp macro="" textlink="">
      <xdr:nvSpPr>
        <xdr:cNvPr id="283" name="テキスト ボックス 282"/>
        <xdr:cNvSpPr txBox="1"/>
      </xdr:nvSpPr>
      <xdr:spPr>
        <a:xfrm>
          <a:off x="6008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114935</xdr:rowOff>
    </xdr:from>
    <xdr:to xmlns:xdr="http://schemas.openxmlformats.org/drawingml/2006/spreadsheetDrawing">
      <xdr:col>54</xdr:col>
      <xdr:colOff>189865</xdr:colOff>
      <xdr:row>38</xdr:row>
      <xdr:rowOff>80010</xdr:rowOff>
    </xdr:to>
    <xdr:cxnSp macro="">
      <xdr:nvCxnSpPr>
        <xdr:cNvPr id="285" name="直線コネクタ 284"/>
        <xdr:cNvCxnSpPr/>
      </xdr:nvCxnSpPr>
      <xdr:spPr>
        <a:xfrm flipV="1">
          <a:off x="10475595" y="525843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83820</xdr:rowOff>
    </xdr:from>
    <xdr:ext cx="534670" cy="259080"/>
    <xdr:sp macro="" textlink="">
      <xdr:nvSpPr>
        <xdr:cNvPr id="286" name="補助費等最小値テキスト"/>
        <xdr:cNvSpPr txBox="1"/>
      </xdr:nvSpPr>
      <xdr:spPr>
        <a:xfrm>
          <a:off x="10528300"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80010</xdr:rowOff>
    </xdr:from>
    <xdr:to xmlns:xdr="http://schemas.openxmlformats.org/drawingml/2006/spreadsheetDrawing">
      <xdr:col>55</xdr:col>
      <xdr:colOff>88900</xdr:colOff>
      <xdr:row>38</xdr:row>
      <xdr:rowOff>80010</xdr:rowOff>
    </xdr:to>
    <xdr:cxnSp macro="">
      <xdr:nvCxnSpPr>
        <xdr:cNvPr id="287" name="直線コネクタ 286"/>
        <xdr:cNvCxnSpPr/>
      </xdr:nvCxnSpPr>
      <xdr:spPr>
        <a:xfrm>
          <a:off x="10388600" y="659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61595</xdr:rowOff>
    </xdr:from>
    <xdr:ext cx="598805" cy="259080"/>
    <xdr:sp macro="" textlink="">
      <xdr:nvSpPr>
        <xdr:cNvPr id="288" name="補助費等最大値テキスト"/>
        <xdr:cNvSpPr txBox="1"/>
      </xdr:nvSpPr>
      <xdr:spPr>
        <a:xfrm>
          <a:off x="10528300"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114935</xdr:rowOff>
    </xdr:from>
    <xdr:to xmlns:xdr="http://schemas.openxmlformats.org/drawingml/2006/spreadsheetDrawing">
      <xdr:col>55</xdr:col>
      <xdr:colOff>88900</xdr:colOff>
      <xdr:row>30</xdr:row>
      <xdr:rowOff>114935</xdr:rowOff>
    </xdr:to>
    <xdr:cxnSp macro="">
      <xdr:nvCxnSpPr>
        <xdr:cNvPr id="289" name="直線コネクタ 288"/>
        <xdr:cNvCxnSpPr/>
      </xdr:nvCxnSpPr>
      <xdr:spPr>
        <a:xfrm>
          <a:off x="10388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153035</xdr:rowOff>
    </xdr:from>
    <xdr:to xmlns:xdr="http://schemas.openxmlformats.org/drawingml/2006/spreadsheetDrawing">
      <xdr:col>55</xdr:col>
      <xdr:colOff>0</xdr:colOff>
      <xdr:row>35</xdr:row>
      <xdr:rowOff>139065</xdr:rowOff>
    </xdr:to>
    <xdr:cxnSp macro="">
      <xdr:nvCxnSpPr>
        <xdr:cNvPr id="290" name="直線コネクタ 289"/>
        <xdr:cNvCxnSpPr/>
      </xdr:nvCxnSpPr>
      <xdr:spPr>
        <a:xfrm>
          <a:off x="9639300" y="5639435"/>
          <a:ext cx="838200" cy="500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100330</xdr:rowOff>
    </xdr:from>
    <xdr:ext cx="598805" cy="250825"/>
    <xdr:sp macro="" textlink="">
      <xdr:nvSpPr>
        <xdr:cNvPr id="291" name="補助費等平均値テキスト"/>
        <xdr:cNvSpPr txBox="1"/>
      </xdr:nvSpPr>
      <xdr:spPr>
        <a:xfrm>
          <a:off x="10528300" y="6272530"/>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121920</xdr:rowOff>
    </xdr:from>
    <xdr:to xmlns:xdr="http://schemas.openxmlformats.org/drawingml/2006/spreadsheetDrawing">
      <xdr:col>55</xdr:col>
      <xdr:colOff>50800</xdr:colOff>
      <xdr:row>37</xdr:row>
      <xdr:rowOff>52070</xdr:rowOff>
    </xdr:to>
    <xdr:sp macro="" textlink="">
      <xdr:nvSpPr>
        <xdr:cNvPr id="292" name="フローチャート: 判断 291"/>
        <xdr:cNvSpPr/>
      </xdr:nvSpPr>
      <xdr:spPr>
        <a:xfrm>
          <a:off x="10426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153035</xdr:rowOff>
    </xdr:from>
    <xdr:to xmlns:xdr="http://schemas.openxmlformats.org/drawingml/2006/spreadsheetDrawing">
      <xdr:col>50</xdr:col>
      <xdr:colOff>114300</xdr:colOff>
      <xdr:row>36</xdr:row>
      <xdr:rowOff>99060</xdr:rowOff>
    </xdr:to>
    <xdr:cxnSp macro="">
      <xdr:nvCxnSpPr>
        <xdr:cNvPr id="293" name="直線コネクタ 292"/>
        <xdr:cNvCxnSpPr/>
      </xdr:nvCxnSpPr>
      <xdr:spPr>
        <a:xfrm flipV="1">
          <a:off x="8750300" y="5639435"/>
          <a:ext cx="889000" cy="631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88265</xdr:rowOff>
    </xdr:from>
    <xdr:to xmlns:xdr="http://schemas.openxmlformats.org/drawingml/2006/spreadsheetDrawing">
      <xdr:col>50</xdr:col>
      <xdr:colOff>165100</xdr:colOff>
      <xdr:row>35</xdr:row>
      <xdr:rowOff>18415</xdr:rowOff>
    </xdr:to>
    <xdr:sp macro="" textlink="">
      <xdr:nvSpPr>
        <xdr:cNvPr id="294" name="フローチャート: 判断 293"/>
        <xdr:cNvSpPr/>
      </xdr:nvSpPr>
      <xdr:spPr>
        <a:xfrm>
          <a:off x="958850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9525</xdr:rowOff>
    </xdr:from>
    <xdr:ext cx="590550" cy="250825"/>
    <xdr:sp macro="" textlink="">
      <xdr:nvSpPr>
        <xdr:cNvPr id="295" name="テキスト ボックス 294"/>
        <xdr:cNvSpPr txBox="1"/>
      </xdr:nvSpPr>
      <xdr:spPr>
        <a:xfrm>
          <a:off x="9339580" y="601027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40640</xdr:rowOff>
    </xdr:from>
    <xdr:to xmlns:xdr="http://schemas.openxmlformats.org/drawingml/2006/spreadsheetDrawing">
      <xdr:col>45</xdr:col>
      <xdr:colOff>177800</xdr:colOff>
      <xdr:row>36</xdr:row>
      <xdr:rowOff>99060</xdr:rowOff>
    </xdr:to>
    <xdr:cxnSp macro="">
      <xdr:nvCxnSpPr>
        <xdr:cNvPr id="296" name="直線コネクタ 295"/>
        <xdr:cNvCxnSpPr/>
      </xdr:nvCxnSpPr>
      <xdr:spPr>
        <a:xfrm>
          <a:off x="7861300" y="621284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46990</xdr:rowOff>
    </xdr:from>
    <xdr:to xmlns:xdr="http://schemas.openxmlformats.org/drawingml/2006/spreadsheetDrawing">
      <xdr:col>46</xdr:col>
      <xdr:colOff>38100</xdr:colOff>
      <xdr:row>37</xdr:row>
      <xdr:rowOff>148590</xdr:rowOff>
    </xdr:to>
    <xdr:sp macro="" textlink="">
      <xdr:nvSpPr>
        <xdr:cNvPr id="297" name="フローチャート: 判断 296"/>
        <xdr:cNvSpPr/>
      </xdr:nvSpPr>
      <xdr:spPr>
        <a:xfrm>
          <a:off x="8699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139700</xdr:rowOff>
    </xdr:from>
    <xdr:ext cx="526415" cy="259080"/>
    <xdr:sp macro="" textlink="">
      <xdr:nvSpPr>
        <xdr:cNvPr id="298" name="テキスト ボックス 297"/>
        <xdr:cNvSpPr txBox="1"/>
      </xdr:nvSpPr>
      <xdr:spPr>
        <a:xfrm>
          <a:off x="8482965" y="64833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40640</xdr:rowOff>
    </xdr:from>
    <xdr:to xmlns:xdr="http://schemas.openxmlformats.org/drawingml/2006/spreadsheetDrawing">
      <xdr:col>41</xdr:col>
      <xdr:colOff>50800</xdr:colOff>
      <xdr:row>36</xdr:row>
      <xdr:rowOff>59055</xdr:rowOff>
    </xdr:to>
    <xdr:cxnSp macro="">
      <xdr:nvCxnSpPr>
        <xdr:cNvPr id="299" name="直線コネクタ 298"/>
        <xdr:cNvCxnSpPr/>
      </xdr:nvCxnSpPr>
      <xdr:spPr>
        <a:xfrm flipV="1">
          <a:off x="6972300" y="62128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69850</xdr:rowOff>
    </xdr:from>
    <xdr:to xmlns:xdr="http://schemas.openxmlformats.org/drawingml/2006/spreadsheetDrawing">
      <xdr:col>41</xdr:col>
      <xdr:colOff>101600</xdr:colOff>
      <xdr:row>38</xdr:row>
      <xdr:rowOff>0</xdr:rowOff>
    </xdr:to>
    <xdr:sp macro="" textlink="">
      <xdr:nvSpPr>
        <xdr:cNvPr id="300" name="フローチャート: 判断 299"/>
        <xdr:cNvSpPr/>
      </xdr:nvSpPr>
      <xdr:spPr>
        <a:xfrm>
          <a:off x="781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162560</xdr:rowOff>
    </xdr:from>
    <xdr:ext cx="526415" cy="259080"/>
    <xdr:sp macro="" textlink="">
      <xdr:nvSpPr>
        <xdr:cNvPr id="301" name="テキスト ボックス 300"/>
        <xdr:cNvSpPr txBox="1"/>
      </xdr:nvSpPr>
      <xdr:spPr>
        <a:xfrm>
          <a:off x="7593965" y="65062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74930</xdr:rowOff>
    </xdr:from>
    <xdr:to xmlns:xdr="http://schemas.openxmlformats.org/drawingml/2006/spreadsheetDrawing">
      <xdr:col>36</xdr:col>
      <xdr:colOff>165100</xdr:colOff>
      <xdr:row>38</xdr:row>
      <xdr:rowOff>5080</xdr:rowOff>
    </xdr:to>
    <xdr:sp macro="" textlink="">
      <xdr:nvSpPr>
        <xdr:cNvPr id="302" name="フローチャート: 判断 301"/>
        <xdr:cNvSpPr/>
      </xdr:nvSpPr>
      <xdr:spPr>
        <a:xfrm>
          <a:off x="6921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167640</xdr:rowOff>
    </xdr:from>
    <xdr:ext cx="526415" cy="250825"/>
    <xdr:sp macro="" textlink="">
      <xdr:nvSpPr>
        <xdr:cNvPr id="303" name="テキスト ボックス 302"/>
        <xdr:cNvSpPr txBox="1"/>
      </xdr:nvSpPr>
      <xdr:spPr>
        <a:xfrm>
          <a:off x="6704965" y="65112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88265</xdr:rowOff>
    </xdr:from>
    <xdr:to xmlns:xdr="http://schemas.openxmlformats.org/drawingml/2006/spreadsheetDrawing">
      <xdr:col>55</xdr:col>
      <xdr:colOff>50800</xdr:colOff>
      <xdr:row>36</xdr:row>
      <xdr:rowOff>18415</xdr:rowOff>
    </xdr:to>
    <xdr:sp macro="" textlink="">
      <xdr:nvSpPr>
        <xdr:cNvPr id="309" name="楕円 308"/>
        <xdr:cNvSpPr/>
      </xdr:nvSpPr>
      <xdr:spPr>
        <a:xfrm>
          <a:off x="104267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111125</xdr:rowOff>
    </xdr:from>
    <xdr:ext cx="598805" cy="250825"/>
    <xdr:sp macro="" textlink="">
      <xdr:nvSpPr>
        <xdr:cNvPr id="310" name="補助費等該当値テキスト"/>
        <xdr:cNvSpPr txBox="1"/>
      </xdr:nvSpPr>
      <xdr:spPr>
        <a:xfrm>
          <a:off x="10528300" y="59404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32</xdr:row>
      <xdr:rowOff>102235</xdr:rowOff>
    </xdr:from>
    <xdr:to xmlns:xdr="http://schemas.openxmlformats.org/drawingml/2006/spreadsheetDrawing">
      <xdr:col>50</xdr:col>
      <xdr:colOff>165100</xdr:colOff>
      <xdr:row>33</xdr:row>
      <xdr:rowOff>32385</xdr:rowOff>
    </xdr:to>
    <xdr:sp macro="" textlink="">
      <xdr:nvSpPr>
        <xdr:cNvPr id="311" name="楕円 310"/>
        <xdr:cNvSpPr/>
      </xdr:nvSpPr>
      <xdr:spPr>
        <a:xfrm>
          <a:off x="9588500" y="55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48895</xdr:rowOff>
    </xdr:from>
    <xdr:ext cx="590550" cy="259080"/>
    <xdr:sp macro="" textlink="">
      <xdr:nvSpPr>
        <xdr:cNvPr id="312" name="テキスト ボックス 311"/>
        <xdr:cNvSpPr txBox="1"/>
      </xdr:nvSpPr>
      <xdr:spPr>
        <a:xfrm>
          <a:off x="9339580" y="536384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48260</xdr:rowOff>
    </xdr:from>
    <xdr:to xmlns:xdr="http://schemas.openxmlformats.org/drawingml/2006/spreadsheetDrawing">
      <xdr:col>46</xdr:col>
      <xdr:colOff>38100</xdr:colOff>
      <xdr:row>36</xdr:row>
      <xdr:rowOff>149860</xdr:rowOff>
    </xdr:to>
    <xdr:sp macro="" textlink="">
      <xdr:nvSpPr>
        <xdr:cNvPr id="313" name="楕円 312"/>
        <xdr:cNvSpPr/>
      </xdr:nvSpPr>
      <xdr:spPr>
        <a:xfrm>
          <a:off x="869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166370</xdr:rowOff>
    </xdr:from>
    <xdr:ext cx="590550" cy="251460"/>
    <xdr:sp macro="" textlink="">
      <xdr:nvSpPr>
        <xdr:cNvPr id="314" name="テキスト ボックス 313"/>
        <xdr:cNvSpPr txBox="1"/>
      </xdr:nvSpPr>
      <xdr:spPr>
        <a:xfrm>
          <a:off x="8450580" y="599567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160655</xdr:rowOff>
    </xdr:from>
    <xdr:to xmlns:xdr="http://schemas.openxmlformats.org/drawingml/2006/spreadsheetDrawing">
      <xdr:col>41</xdr:col>
      <xdr:colOff>101600</xdr:colOff>
      <xdr:row>36</xdr:row>
      <xdr:rowOff>90805</xdr:rowOff>
    </xdr:to>
    <xdr:sp macro="" textlink="">
      <xdr:nvSpPr>
        <xdr:cNvPr id="315" name="楕円 314"/>
        <xdr:cNvSpPr/>
      </xdr:nvSpPr>
      <xdr:spPr>
        <a:xfrm>
          <a:off x="7810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107315</xdr:rowOff>
    </xdr:from>
    <xdr:ext cx="590550" cy="259080"/>
    <xdr:sp macro="" textlink="">
      <xdr:nvSpPr>
        <xdr:cNvPr id="316" name="テキスト ボックス 315"/>
        <xdr:cNvSpPr txBox="1"/>
      </xdr:nvSpPr>
      <xdr:spPr>
        <a:xfrm>
          <a:off x="7561580" y="593661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8255</xdr:rowOff>
    </xdr:from>
    <xdr:to xmlns:xdr="http://schemas.openxmlformats.org/drawingml/2006/spreadsheetDrawing">
      <xdr:col>36</xdr:col>
      <xdr:colOff>165100</xdr:colOff>
      <xdr:row>36</xdr:row>
      <xdr:rowOff>109855</xdr:rowOff>
    </xdr:to>
    <xdr:sp macro="" textlink="">
      <xdr:nvSpPr>
        <xdr:cNvPr id="317" name="楕円 316"/>
        <xdr:cNvSpPr/>
      </xdr:nvSpPr>
      <xdr:spPr>
        <a:xfrm>
          <a:off x="6921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126365</xdr:rowOff>
    </xdr:from>
    <xdr:ext cx="590550" cy="259080"/>
    <xdr:sp macro="" textlink="">
      <xdr:nvSpPr>
        <xdr:cNvPr id="318" name="テキスト ボックス 317"/>
        <xdr:cNvSpPr txBox="1"/>
      </xdr:nvSpPr>
      <xdr:spPr>
        <a:xfrm>
          <a:off x="6672580" y="595566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1630" cy="217170"/>
    <xdr:sp macro="" textlink="">
      <xdr:nvSpPr>
        <xdr:cNvPr id="327" name="テキスト ボックス 326"/>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0665" cy="250825"/>
    <xdr:sp macro="" textlink="">
      <xdr:nvSpPr>
        <xdr:cNvPr id="330" name="テキスト ボックス 329"/>
        <xdr:cNvSpPr txBox="1"/>
      </xdr:nvSpPr>
      <xdr:spPr>
        <a:xfrm>
          <a:off x="6355080" y="9941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7375" cy="250825"/>
    <xdr:sp macro="" textlink="">
      <xdr:nvSpPr>
        <xdr:cNvPr id="332" name="テキスト ボックス 331"/>
        <xdr:cNvSpPr txBox="1"/>
      </xdr:nvSpPr>
      <xdr:spPr>
        <a:xfrm>
          <a:off x="6008370" y="9484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7375" cy="250825"/>
    <xdr:sp macro="" textlink="">
      <xdr:nvSpPr>
        <xdr:cNvPr id="334" name="テキスト ボックス 333"/>
        <xdr:cNvSpPr txBox="1"/>
      </xdr:nvSpPr>
      <xdr:spPr>
        <a:xfrm>
          <a:off x="6008370" y="9027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7375" cy="250825"/>
    <xdr:sp macro="" textlink="">
      <xdr:nvSpPr>
        <xdr:cNvPr id="336" name="テキスト ボックス 335"/>
        <xdr:cNvSpPr txBox="1"/>
      </xdr:nvSpPr>
      <xdr:spPr>
        <a:xfrm>
          <a:off x="6008370" y="8569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7375" cy="250825"/>
    <xdr:sp macro="" textlink="">
      <xdr:nvSpPr>
        <xdr:cNvPr id="338" name="テキスト ボックス 337"/>
        <xdr:cNvSpPr txBox="1"/>
      </xdr:nvSpPr>
      <xdr:spPr>
        <a:xfrm>
          <a:off x="6008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78740</xdr:rowOff>
    </xdr:from>
    <xdr:to xmlns:xdr="http://schemas.openxmlformats.org/drawingml/2006/spreadsheetDrawing">
      <xdr:col>54</xdr:col>
      <xdr:colOff>189865</xdr:colOff>
      <xdr:row>58</xdr:row>
      <xdr:rowOff>57150</xdr:rowOff>
    </xdr:to>
    <xdr:cxnSp macro="">
      <xdr:nvCxnSpPr>
        <xdr:cNvPr id="340" name="直線コネクタ 339"/>
        <xdr:cNvCxnSpPr/>
      </xdr:nvCxnSpPr>
      <xdr:spPr>
        <a:xfrm flipV="1">
          <a:off x="10475595" y="8822690"/>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1"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2" name="直線コネクタ 341"/>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25400</xdr:rowOff>
    </xdr:from>
    <xdr:ext cx="598805" cy="259080"/>
    <xdr:sp macro="" textlink="">
      <xdr:nvSpPr>
        <xdr:cNvPr id="343" name="普通建設事業費最大値テキスト"/>
        <xdr:cNvSpPr txBox="1"/>
      </xdr:nvSpPr>
      <xdr:spPr>
        <a:xfrm>
          <a:off x="10528300"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78740</xdr:rowOff>
    </xdr:from>
    <xdr:to xmlns:xdr="http://schemas.openxmlformats.org/drawingml/2006/spreadsheetDrawing">
      <xdr:col>55</xdr:col>
      <xdr:colOff>88900</xdr:colOff>
      <xdr:row>51</xdr:row>
      <xdr:rowOff>78740</xdr:rowOff>
    </xdr:to>
    <xdr:cxnSp macro="">
      <xdr:nvCxnSpPr>
        <xdr:cNvPr id="344" name="直線コネクタ 343"/>
        <xdr:cNvCxnSpPr/>
      </xdr:nvCxnSpPr>
      <xdr:spPr>
        <a:xfrm>
          <a:off x="10388600" y="882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58420</xdr:rowOff>
    </xdr:from>
    <xdr:to xmlns:xdr="http://schemas.openxmlformats.org/drawingml/2006/spreadsheetDrawing">
      <xdr:col>55</xdr:col>
      <xdr:colOff>0</xdr:colOff>
      <xdr:row>57</xdr:row>
      <xdr:rowOff>12700</xdr:rowOff>
    </xdr:to>
    <xdr:cxnSp macro="">
      <xdr:nvCxnSpPr>
        <xdr:cNvPr id="345" name="直線コネクタ 344"/>
        <xdr:cNvCxnSpPr/>
      </xdr:nvCxnSpPr>
      <xdr:spPr>
        <a:xfrm flipV="1">
          <a:off x="9639300" y="9659620"/>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13335</xdr:rowOff>
    </xdr:from>
    <xdr:ext cx="534670" cy="259080"/>
    <xdr:sp macro="" textlink="">
      <xdr:nvSpPr>
        <xdr:cNvPr id="346" name="普通建設事業費平均値テキスト"/>
        <xdr:cNvSpPr txBox="1"/>
      </xdr:nvSpPr>
      <xdr:spPr>
        <a:xfrm>
          <a:off x="10528300" y="9443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161925</xdr:rowOff>
    </xdr:from>
    <xdr:to xmlns:xdr="http://schemas.openxmlformats.org/drawingml/2006/spreadsheetDrawing">
      <xdr:col>55</xdr:col>
      <xdr:colOff>50800</xdr:colOff>
      <xdr:row>56</xdr:row>
      <xdr:rowOff>92075</xdr:rowOff>
    </xdr:to>
    <xdr:sp macro="" textlink="">
      <xdr:nvSpPr>
        <xdr:cNvPr id="347" name="フローチャート: 判断 346"/>
        <xdr:cNvSpPr/>
      </xdr:nvSpPr>
      <xdr:spPr>
        <a:xfrm>
          <a:off x="104267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12700</xdr:rowOff>
    </xdr:from>
    <xdr:to xmlns:xdr="http://schemas.openxmlformats.org/drawingml/2006/spreadsheetDrawing">
      <xdr:col>50</xdr:col>
      <xdr:colOff>114300</xdr:colOff>
      <xdr:row>57</xdr:row>
      <xdr:rowOff>12700</xdr:rowOff>
    </xdr:to>
    <xdr:cxnSp macro="">
      <xdr:nvCxnSpPr>
        <xdr:cNvPr id="348" name="直線コネクタ 347"/>
        <xdr:cNvCxnSpPr/>
      </xdr:nvCxnSpPr>
      <xdr:spPr>
        <a:xfrm>
          <a:off x="8750300" y="9785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8255</xdr:rowOff>
    </xdr:from>
    <xdr:to xmlns:xdr="http://schemas.openxmlformats.org/drawingml/2006/spreadsheetDrawing">
      <xdr:col>50</xdr:col>
      <xdr:colOff>165100</xdr:colOff>
      <xdr:row>56</xdr:row>
      <xdr:rowOff>109855</xdr:rowOff>
    </xdr:to>
    <xdr:sp macro="" textlink="">
      <xdr:nvSpPr>
        <xdr:cNvPr id="349" name="フローチャート: 判断 348"/>
        <xdr:cNvSpPr/>
      </xdr:nvSpPr>
      <xdr:spPr>
        <a:xfrm>
          <a:off x="95885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126365</xdr:rowOff>
    </xdr:from>
    <xdr:ext cx="526415" cy="259080"/>
    <xdr:sp macro="" textlink="">
      <xdr:nvSpPr>
        <xdr:cNvPr id="350" name="テキスト ボックス 349"/>
        <xdr:cNvSpPr txBox="1"/>
      </xdr:nvSpPr>
      <xdr:spPr>
        <a:xfrm>
          <a:off x="9371965" y="93846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141605</xdr:rowOff>
    </xdr:from>
    <xdr:to xmlns:xdr="http://schemas.openxmlformats.org/drawingml/2006/spreadsheetDrawing">
      <xdr:col>45</xdr:col>
      <xdr:colOff>177800</xdr:colOff>
      <xdr:row>57</xdr:row>
      <xdr:rowOff>12700</xdr:rowOff>
    </xdr:to>
    <xdr:cxnSp macro="">
      <xdr:nvCxnSpPr>
        <xdr:cNvPr id="351" name="直線コネクタ 350"/>
        <xdr:cNvCxnSpPr/>
      </xdr:nvCxnSpPr>
      <xdr:spPr>
        <a:xfrm>
          <a:off x="7861300" y="9571355"/>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1905</xdr:rowOff>
    </xdr:from>
    <xdr:to xmlns:xdr="http://schemas.openxmlformats.org/drawingml/2006/spreadsheetDrawing">
      <xdr:col>46</xdr:col>
      <xdr:colOff>38100</xdr:colOff>
      <xdr:row>56</xdr:row>
      <xdr:rowOff>103505</xdr:rowOff>
    </xdr:to>
    <xdr:sp macro="" textlink="">
      <xdr:nvSpPr>
        <xdr:cNvPr id="352" name="フローチャート: 判断 351"/>
        <xdr:cNvSpPr/>
      </xdr:nvSpPr>
      <xdr:spPr>
        <a:xfrm>
          <a:off x="8699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120650</xdr:rowOff>
    </xdr:from>
    <xdr:ext cx="526415" cy="251460"/>
    <xdr:sp macro="" textlink="">
      <xdr:nvSpPr>
        <xdr:cNvPr id="353" name="テキスト ボックス 352"/>
        <xdr:cNvSpPr txBox="1"/>
      </xdr:nvSpPr>
      <xdr:spPr>
        <a:xfrm>
          <a:off x="8482965" y="93789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111760</xdr:rowOff>
    </xdr:from>
    <xdr:to xmlns:xdr="http://schemas.openxmlformats.org/drawingml/2006/spreadsheetDrawing">
      <xdr:col>41</xdr:col>
      <xdr:colOff>50800</xdr:colOff>
      <xdr:row>55</xdr:row>
      <xdr:rowOff>141605</xdr:rowOff>
    </xdr:to>
    <xdr:cxnSp macro="">
      <xdr:nvCxnSpPr>
        <xdr:cNvPr id="354" name="直線コネクタ 353"/>
        <xdr:cNvCxnSpPr/>
      </xdr:nvCxnSpPr>
      <xdr:spPr>
        <a:xfrm>
          <a:off x="6972300" y="95415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42545</xdr:rowOff>
    </xdr:from>
    <xdr:to xmlns:xdr="http://schemas.openxmlformats.org/drawingml/2006/spreadsheetDrawing">
      <xdr:col>41</xdr:col>
      <xdr:colOff>101600</xdr:colOff>
      <xdr:row>56</xdr:row>
      <xdr:rowOff>144145</xdr:rowOff>
    </xdr:to>
    <xdr:sp macro="" textlink="">
      <xdr:nvSpPr>
        <xdr:cNvPr id="355" name="フローチャート: 判断 354"/>
        <xdr:cNvSpPr/>
      </xdr:nvSpPr>
      <xdr:spPr>
        <a:xfrm>
          <a:off x="7810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135255</xdr:rowOff>
    </xdr:from>
    <xdr:ext cx="526415" cy="250825"/>
    <xdr:sp macro="" textlink="">
      <xdr:nvSpPr>
        <xdr:cNvPr id="356" name="テキスト ボックス 355"/>
        <xdr:cNvSpPr txBox="1"/>
      </xdr:nvSpPr>
      <xdr:spPr>
        <a:xfrm>
          <a:off x="7593965" y="97364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24765</xdr:rowOff>
    </xdr:from>
    <xdr:to xmlns:xdr="http://schemas.openxmlformats.org/drawingml/2006/spreadsheetDrawing">
      <xdr:col>36</xdr:col>
      <xdr:colOff>165100</xdr:colOff>
      <xdr:row>56</xdr:row>
      <xdr:rowOff>126365</xdr:rowOff>
    </xdr:to>
    <xdr:sp macro="" textlink="">
      <xdr:nvSpPr>
        <xdr:cNvPr id="357" name="フローチャート: 判断 356"/>
        <xdr:cNvSpPr/>
      </xdr:nvSpPr>
      <xdr:spPr>
        <a:xfrm>
          <a:off x="6921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117475</xdr:rowOff>
    </xdr:from>
    <xdr:ext cx="526415" cy="259080"/>
    <xdr:sp macro="" textlink="">
      <xdr:nvSpPr>
        <xdr:cNvPr id="358" name="テキスト ボックス 357"/>
        <xdr:cNvSpPr txBox="1"/>
      </xdr:nvSpPr>
      <xdr:spPr>
        <a:xfrm>
          <a:off x="6704965" y="97186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7620</xdr:rowOff>
    </xdr:from>
    <xdr:to xmlns:xdr="http://schemas.openxmlformats.org/drawingml/2006/spreadsheetDrawing">
      <xdr:col>55</xdr:col>
      <xdr:colOff>50800</xdr:colOff>
      <xdr:row>56</xdr:row>
      <xdr:rowOff>109220</xdr:rowOff>
    </xdr:to>
    <xdr:sp macro="" textlink="">
      <xdr:nvSpPr>
        <xdr:cNvPr id="364" name="楕円 363"/>
        <xdr:cNvSpPr/>
      </xdr:nvSpPr>
      <xdr:spPr>
        <a:xfrm>
          <a:off x="104267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157480</xdr:rowOff>
    </xdr:from>
    <xdr:ext cx="534670" cy="250825"/>
    <xdr:sp macro="" textlink="">
      <xdr:nvSpPr>
        <xdr:cNvPr id="365" name="普通建設事業費該当値テキスト"/>
        <xdr:cNvSpPr txBox="1"/>
      </xdr:nvSpPr>
      <xdr:spPr>
        <a:xfrm>
          <a:off x="10528300" y="958723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133350</xdr:rowOff>
    </xdr:from>
    <xdr:to xmlns:xdr="http://schemas.openxmlformats.org/drawingml/2006/spreadsheetDrawing">
      <xdr:col>50</xdr:col>
      <xdr:colOff>165100</xdr:colOff>
      <xdr:row>57</xdr:row>
      <xdr:rowOff>63500</xdr:rowOff>
    </xdr:to>
    <xdr:sp macro="" textlink="">
      <xdr:nvSpPr>
        <xdr:cNvPr id="366" name="楕円 365"/>
        <xdr:cNvSpPr/>
      </xdr:nvSpPr>
      <xdr:spPr>
        <a:xfrm>
          <a:off x="95885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54610</xdr:rowOff>
    </xdr:from>
    <xdr:ext cx="526415" cy="250825"/>
    <xdr:sp macro="" textlink="">
      <xdr:nvSpPr>
        <xdr:cNvPr id="367" name="テキスト ボックス 366"/>
        <xdr:cNvSpPr txBox="1"/>
      </xdr:nvSpPr>
      <xdr:spPr>
        <a:xfrm>
          <a:off x="9371965" y="98272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133350</xdr:rowOff>
    </xdr:from>
    <xdr:to xmlns:xdr="http://schemas.openxmlformats.org/drawingml/2006/spreadsheetDrawing">
      <xdr:col>46</xdr:col>
      <xdr:colOff>38100</xdr:colOff>
      <xdr:row>57</xdr:row>
      <xdr:rowOff>63500</xdr:rowOff>
    </xdr:to>
    <xdr:sp macro="" textlink="">
      <xdr:nvSpPr>
        <xdr:cNvPr id="368" name="楕円 367"/>
        <xdr:cNvSpPr/>
      </xdr:nvSpPr>
      <xdr:spPr>
        <a:xfrm>
          <a:off x="86995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54610</xdr:rowOff>
    </xdr:from>
    <xdr:ext cx="526415" cy="250825"/>
    <xdr:sp macro="" textlink="">
      <xdr:nvSpPr>
        <xdr:cNvPr id="369" name="テキスト ボックス 368"/>
        <xdr:cNvSpPr txBox="1"/>
      </xdr:nvSpPr>
      <xdr:spPr>
        <a:xfrm>
          <a:off x="8482965" y="98272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90805</xdr:rowOff>
    </xdr:from>
    <xdr:to xmlns:xdr="http://schemas.openxmlformats.org/drawingml/2006/spreadsheetDrawing">
      <xdr:col>41</xdr:col>
      <xdr:colOff>101600</xdr:colOff>
      <xdr:row>56</xdr:row>
      <xdr:rowOff>20955</xdr:rowOff>
    </xdr:to>
    <xdr:sp macro="" textlink="">
      <xdr:nvSpPr>
        <xdr:cNvPr id="370" name="楕円 369"/>
        <xdr:cNvSpPr/>
      </xdr:nvSpPr>
      <xdr:spPr>
        <a:xfrm>
          <a:off x="7810500" y="9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37465</xdr:rowOff>
    </xdr:from>
    <xdr:ext cx="590550" cy="259080"/>
    <xdr:sp macro="" textlink="">
      <xdr:nvSpPr>
        <xdr:cNvPr id="371" name="テキスト ボックス 370"/>
        <xdr:cNvSpPr txBox="1"/>
      </xdr:nvSpPr>
      <xdr:spPr>
        <a:xfrm>
          <a:off x="7561580" y="929576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60960</xdr:rowOff>
    </xdr:from>
    <xdr:to xmlns:xdr="http://schemas.openxmlformats.org/drawingml/2006/spreadsheetDrawing">
      <xdr:col>36</xdr:col>
      <xdr:colOff>165100</xdr:colOff>
      <xdr:row>55</xdr:row>
      <xdr:rowOff>162560</xdr:rowOff>
    </xdr:to>
    <xdr:sp macro="" textlink="">
      <xdr:nvSpPr>
        <xdr:cNvPr id="372" name="楕円 371"/>
        <xdr:cNvSpPr/>
      </xdr:nvSpPr>
      <xdr:spPr>
        <a:xfrm>
          <a:off x="69215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7620</xdr:rowOff>
    </xdr:from>
    <xdr:ext cx="590550" cy="250825"/>
    <xdr:sp macro="" textlink="">
      <xdr:nvSpPr>
        <xdr:cNvPr id="373" name="テキスト ボックス 372"/>
        <xdr:cNvSpPr txBox="1"/>
      </xdr:nvSpPr>
      <xdr:spPr>
        <a:xfrm>
          <a:off x="6672580" y="926592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1630" cy="217170"/>
    <xdr:sp macro="" textlink="">
      <xdr:nvSpPr>
        <xdr:cNvPr id="382" name="テキスト ボックス 381"/>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4" name="直線コネクタ 383"/>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0665" cy="250825"/>
    <xdr:sp macro="" textlink="">
      <xdr:nvSpPr>
        <xdr:cNvPr id="385" name="テキスト ボックス 384"/>
        <xdr:cNvSpPr txBox="1"/>
      </xdr:nvSpPr>
      <xdr:spPr>
        <a:xfrm>
          <a:off x="6355080" y="132562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6"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7375" cy="250825"/>
    <xdr:sp macro="" textlink="">
      <xdr:nvSpPr>
        <xdr:cNvPr id="387" name="テキスト ボックス 386"/>
        <xdr:cNvSpPr txBox="1"/>
      </xdr:nvSpPr>
      <xdr:spPr>
        <a:xfrm>
          <a:off x="6008370" y="12684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8" name="直線コネクタ 387"/>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87375" cy="250825"/>
    <xdr:sp macro="" textlink="">
      <xdr:nvSpPr>
        <xdr:cNvPr id="389" name="テキスト ボックス 388"/>
        <xdr:cNvSpPr txBox="1"/>
      </xdr:nvSpPr>
      <xdr:spPr>
        <a:xfrm>
          <a:off x="6008370" y="121132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7375" cy="250825"/>
    <xdr:sp macro="" textlink="">
      <xdr:nvSpPr>
        <xdr:cNvPr id="391" name="テキスト ボックス 390"/>
        <xdr:cNvSpPr txBox="1"/>
      </xdr:nvSpPr>
      <xdr:spPr>
        <a:xfrm>
          <a:off x="6008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104775</xdr:rowOff>
    </xdr:from>
    <xdr:to xmlns:xdr="http://schemas.openxmlformats.org/drawingml/2006/spreadsheetDrawing">
      <xdr:col>54</xdr:col>
      <xdr:colOff>189865</xdr:colOff>
      <xdr:row>78</xdr:row>
      <xdr:rowOff>25400</xdr:rowOff>
    </xdr:to>
    <xdr:cxnSp macro="">
      <xdr:nvCxnSpPr>
        <xdr:cNvPr id="393" name="直線コネクタ 392"/>
        <xdr:cNvCxnSpPr/>
      </xdr:nvCxnSpPr>
      <xdr:spPr>
        <a:xfrm flipV="1">
          <a:off x="10475595" y="1210627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249555" cy="251460"/>
    <xdr:sp macro="" textlink="">
      <xdr:nvSpPr>
        <xdr:cNvPr id="394" name="普通建設事業費 （ うち新規整備　）最小値テキスト"/>
        <xdr:cNvSpPr txBox="1"/>
      </xdr:nvSpPr>
      <xdr:spPr>
        <a:xfrm>
          <a:off x="10528300" y="13402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95" name="直線コネクタ 394"/>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52070</xdr:rowOff>
    </xdr:from>
    <xdr:ext cx="598805" cy="251460"/>
    <xdr:sp macro="" textlink="">
      <xdr:nvSpPr>
        <xdr:cNvPr id="396" name="普通建設事業費 （ うち新規整備　）最大値テキスト"/>
        <xdr:cNvSpPr txBox="1"/>
      </xdr:nvSpPr>
      <xdr:spPr>
        <a:xfrm>
          <a:off x="10528300" y="11882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104775</xdr:rowOff>
    </xdr:from>
    <xdr:to xmlns:xdr="http://schemas.openxmlformats.org/drawingml/2006/spreadsheetDrawing">
      <xdr:col>55</xdr:col>
      <xdr:colOff>88900</xdr:colOff>
      <xdr:row>70</xdr:row>
      <xdr:rowOff>104775</xdr:rowOff>
    </xdr:to>
    <xdr:cxnSp macro="">
      <xdr:nvCxnSpPr>
        <xdr:cNvPr id="397" name="直線コネクタ 396"/>
        <xdr:cNvCxnSpPr/>
      </xdr:nvCxnSpPr>
      <xdr:spPr>
        <a:xfrm>
          <a:off x="10388600" y="1210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22860</xdr:rowOff>
    </xdr:from>
    <xdr:to xmlns:xdr="http://schemas.openxmlformats.org/drawingml/2006/spreadsheetDrawing">
      <xdr:col>55</xdr:col>
      <xdr:colOff>0</xdr:colOff>
      <xdr:row>77</xdr:row>
      <xdr:rowOff>48260</xdr:rowOff>
    </xdr:to>
    <xdr:cxnSp macro="">
      <xdr:nvCxnSpPr>
        <xdr:cNvPr id="398" name="直線コネクタ 397"/>
        <xdr:cNvCxnSpPr/>
      </xdr:nvCxnSpPr>
      <xdr:spPr>
        <a:xfrm flipV="1">
          <a:off x="9639300" y="1322451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154940</xdr:rowOff>
    </xdr:from>
    <xdr:ext cx="534670" cy="251460"/>
    <xdr:sp macro="" textlink="">
      <xdr:nvSpPr>
        <xdr:cNvPr id="399" name="普通建設事業費 （ うち新規整備　）平均値テキスト"/>
        <xdr:cNvSpPr txBox="1"/>
      </xdr:nvSpPr>
      <xdr:spPr>
        <a:xfrm>
          <a:off x="10528300" y="131851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5080</xdr:rowOff>
    </xdr:from>
    <xdr:to xmlns:xdr="http://schemas.openxmlformats.org/drawingml/2006/spreadsheetDrawing">
      <xdr:col>55</xdr:col>
      <xdr:colOff>50800</xdr:colOff>
      <xdr:row>77</xdr:row>
      <xdr:rowOff>106680</xdr:rowOff>
    </xdr:to>
    <xdr:sp macro="" textlink="">
      <xdr:nvSpPr>
        <xdr:cNvPr id="400" name="フローチャート: 判断 399"/>
        <xdr:cNvSpPr/>
      </xdr:nvSpPr>
      <xdr:spPr>
        <a:xfrm>
          <a:off x="104267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48260</xdr:rowOff>
    </xdr:from>
    <xdr:to xmlns:xdr="http://schemas.openxmlformats.org/drawingml/2006/spreadsheetDrawing">
      <xdr:col>50</xdr:col>
      <xdr:colOff>114300</xdr:colOff>
      <xdr:row>78</xdr:row>
      <xdr:rowOff>19685</xdr:rowOff>
    </xdr:to>
    <xdr:cxnSp macro="">
      <xdr:nvCxnSpPr>
        <xdr:cNvPr id="401" name="直線コネクタ 400"/>
        <xdr:cNvCxnSpPr/>
      </xdr:nvCxnSpPr>
      <xdr:spPr>
        <a:xfrm flipV="1">
          <a:off x="8750300" y="1324991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164465</xdr:rowOff>
    </xdr:from>
    <xdr:to xmlns:xdr="http://schemas.openxmlformats.org/drawingml/2006/spreadsheetDrawing">
      <xdr:col>50</xdr:col>
      <xdr:colOff>165100</xdr:colOff>
      <xdr:row>77</xdr:row>
      <xdr:rowOff>94615</xdr:rowOff>
    </xdr:to>
    <xdr:sp macro="" textlink="">
      <xdr:nvSpPr>
        <xdr:cNvPr id="402" name="フローチャート: 判断 401"/>
        <xdr:cNvSpPr/>
      </xdr:nvSpPr>
      <xdr:spPr>
        <a:xfrm>
          <a:off x="95885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111125</xdr:rowOff>
    </xdr:from>
    <xdr:ext cx="526415" cy="250825"/>
    <xdr:sp macro="" textlink="">
      <xdr:nvSpPr>
        <xdr:cNvPr id="403" name="テキスト ボックス 402"/>
        <xdr:cNvSpPr txBox="1"/>
      </xdr:nvSpPr>
      <xdr:spPr>
        <a:xfrm>
          <a:off x="9371965" y="129698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13335</xdr:rowOff>
    </xdr:from>
    <xdr:to xmlns:xdr="http://schemas.openxmlformats.org/drawingml/2006/spreadsheetDrawing">
      <xdr:col>45</xdr:col>
      <xdr:colOff>177800</xdr:colOff>
      <xdr:row>78</xdr:row>
      <xdr:rowOff>19685</xdr:rowOff>
    </xdr:to>
    <xdr:cxnSp macro="">
      <xdr:nvCxnSpPr>
        <xdr:cNvPr id="404" name="直線コネクタ 403"/>
        <xdr:cNvCxnSpPr/>
      </xdr:nvCxnSpPr>
      <xdr:spPr>
        <a:xfrm>
          <a:off x="7861300" y="133864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168910</xdr:rowOff>
    </xdr:from>
    <xdr:to xmlns:xdr="http://schemas.openxmlformats.org/drawingml/2006/spreadsheetDrawing">
      <xdr:col>46</xdr:col>
      <xdr:colOff>38100</xdr:colOff>
      <xdr:row>77</xdr:row>
      <xdr:rowOff>99060</xdr:rowOff>
    </xdr:to>
    <xdr:sp macro="" textlink="">
      <xdr:nvSpPr>
        <xdr:cNvPr id="405" name="フローチャート: 判断 404"/>
        <xdr:cNvSpPr/>
      </xdr:nvSpPr>
      <xdr:spPr>
        <a:xfrm>
          <a:off x="8699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115570</xdr:rowOff>
    </xdr:from>
    <xdr:ext cx="526415" cy="259080"/>
    <xdr:sp macro="" textlink="">
      <xdr:nvSpPr>
        <xdr:cNvPr id="406" name="テキスト ボックス 405"/>
        <xdr:cNvSpPr txBox="1"/>
      </xdr:nvSpPr>
      <xdr:spPr>
        <a:xfrm>
          <a:off x="8482965" y="129743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120650</xdr:rowOff>
    </xdr:from>
    <xdr:to xmlns:xdr="http://schemas.openxmlformats.org/drawingml/2006/spreadsheetDrawing">
      <xdr:col>41</xdr:col>
      <xdr:colOff>50800</xdr:colOff>
      <xdr:row>78</xdr:row>
      <xdr:rowOff>13335</xdr:rowOff>
    </xdr:to>
    <xdr:cxnSp macro="">
      <xdr:nvCxnSpPr>
        <xdr:cNvPr id="407" name="直線コネクタ 406"/>
        <xdr:cNvCxnSpPr/>
      </xdr:nvCxnSpPr>
      <xdr:spPr>
        <a:xfrm>
          <a:off x="6972300" y="13150850"/>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107315</xdr:rowOff>
    </xdr:to>
    <xdr:sp macro="" textlink="">
      <xdr:nvSpPr>
        <xdr:cNvPr id="408" name="フローチャート: 判断 407"/>
        <xdr:cNvSpPr/>
      </xdr:nvSpPr>
      <xdr:spPr>
        <a:xfrm>
          <a:off x="7810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123825</xdr:rowOff>
    </xdr:from>
    <xdr:ext cx="526415" cy="250825"/>
    <xdr:sp macro="" textlink="">
      <xdr:nvSpPr>
        <xdr:cNvPr id="409" name="テキスト ボックス 408"/>
        <xdr:cNvSpPr txBox="1"/>
      </xdr:nvSpPr>
      <xdr:spPr>
        <a:xfrm>
          <a:off x="7593965" y="129825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163195</xdr:rowOff>
    </xdr:from>
    <xdr:to xmlns:xdr="http://schemas.openxmlformats.org/drawingml/2006/spreadsheetDrawing">
      <xdr:col>36</xdr:col>
      <xdr:colOff>165100</xdr:colOff>
      <xdr:row>77</xdr:row>
      <xdr:rowOff>93345</xdr:rowOff>
    </xdr:to>
    <xdr:sp macro="" textlink="">
      <xdr:nvSpPr>
        <xdr:cNvPr id="410" name="フローチャート: 判断 409"/>
        <xdr:cNvSpPr/>
      </xdr:nvSpPr>
      <xdr:spPr>
        <a:xfrm>
          <a:off x="6921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84455</xdr:rowOff>
    </xdr:from>
    <xdr:ext cx="526415" cy="259080"/>
    <xdr:sp macro="" textlink="">
      <xdr:nvSpPr>
        <xdr:cNvPr id="411" name="テキスト ボックス 410"/>
        <xdr:cNvSpPr txBox="1"/>
      </xdr:nvSpPr>
      <xdr:spPr>
        <a:xfrm>
          <a:off x="6704965" y="132861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143510</xdr:rowOff>
    </xdr:from>
    <xdr:to xmlns:xdr="http://schemas.openxmlformats.org/drawingml/2006/spreadsheetDrawing">
      <xdr:col>55</xdr:col>
      <xdr:colOff>50800</xdr:colOff>
      <xdr:row>77</xdr:row>
      <xdr:rowOff>73660</xdr:rowOff>
    </xdr:to>
    <xdr:sp macro="" textlink="">
      <xdr:nvSpPr>
        <xdr:cNvPr id="417" name="楕円 416"/>
        <xdr:cNvSpPr/>
      </xdr:nvSpPr>
      <xdr:spPr>
        <a:xfrm>
          <a:off x="10426700" y="131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166370</xdr:rowOff>
    </xdr:from>
    <xdr:ext cx="534670" cy="251460"/>
    <xdr:sp macro="" textlink="">
      <xdr:nvSpPr>
        <xdr:cNvPr id="418" name="普通建設事業費 （ うち新規整備　）該当値テキスト"/>
        <xdr:cNvSpPr txBox="1"/>
      </xdr:nvSpPr>
      <xdr:spPr>
        <a:xfrm>
          <a:off x="10528300" y="130251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168910</xdr:rowOff>
    </xdr:from>
    <xdr:to xmlns:xdr="http://schemas.openxmlformats.org/drawingml/2006/spreadsheetDrawing">
      <xdr:col>50</xdr:col>
      <xdr:colOff>165100</xdr:colOff>
      <xdr:row>77</xdr:row>
      <xdr:rowOff>99060</xdr:rowOff>
    </xdr:to>
    <xdr:sp macro="" textlink="">
      <xdr:nvSpPr>
        <xdr:cNvPr id="419" name="楕円 418"/>
        <xdr:cNvSpPr/>
      </xdr:nvSpPr>
      <xdr:spPr>
        <a:xfrm>
          <a:off x="9588500" y="13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90170</xdr:rowOff>
    </xdr:from>
    <xdr:ext cx="526415" cy="259080"/>
    <xdr:sp macro="" textlink="">
      <xdr:nvSpPr>
        <xdr:cNvPr id="420" name="テキスト ボックス 419"/>
        <xdr:cNvSpPr txBox="1"/>
      </xdr:nvSpPr>
      <xdr:spPr>
        <a:xfrm>
          <a:off x="9371965" y="132918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140335</xdr:rowOff>
    </xdr:from>
    <xdr:to xmlns:xdr="http://schemas.openxmlformats.org/drawingml/2006/spreadsheetDrawing">
      <xdr:col>46</xdr:col>
      <xdr:colOff>38100</xdr:colOff>
      <xdr:row>78</xdr:row>
      <xdr:rowOff>70485</xdr:rowOff>
    </xdr:to>
    <xdr:sp macro="" textlink="">
      <xdr:nvSpPr>
        <xdr:cNvPr id="421" name="楕円 420"/>
        <xdr:cNvSpPr/>
      </xdr:nvSpPr>
      <xdr:spPr>
        <a:xfrm>
          <a:off x="8699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61595</xdr:rowOff>
    </xdr:from>
    <xdr:ext cx="461645" cy="259080"/>
    <xdr:sp macro="" textlink="">
      <xdr:nvSpPr>
        <xdr:cNvPr id="422" name="テキスト ボックス 421"/>
        <xdr:cNvSpPr txBox="1"/>
      </xdr:nvSpPr>
      <xdr:spPr>
        <a:xfrm>
          <a:off x="8515350" y="1343469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133985</xdr:rowOff>
    </xdr:from>
    <xdr:to xmlns:xdr="http://schemas.openxmlformats.org/drawingml/2006/spreadsheetDrawing">
      <xdr:col>41</xdr:col>
      <xdr:colOff>101600</xdr:colOff>
      <xdr:row>78</xdr:row>
      <xdr:rowOff>64135</xdr:rowOff>
    </xdr:to>
    <xdr:sp macro="" textlink="">
      <xdr:nvSpPr>
        <xdr:cNvPr id="423" name="楕円 422"/>
        <xdr:cNvSpPr/>
      </xdr:nvSpPr>
      <xdr:spPr>
        <a:xfrm>
          <a:off x="7810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55245</xdr:rowOff>
    </xdr:from>
    <xdr:ext cx="461645" cy="250825"/>
    <xdr:sp macro="" textlink="">
      <xdr:nvSpPr>
        <xdr:cNvPr id="424" name="テキスト ボックス 423"/>
        <xdr:cNvSpPr txBox="1"/>
      </xdr:nvSpPr>
      <xdr:spPr>
        <a:xfrm>
          <a:off x="7626350" y="1342834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69215</xdr:rowOff>
    </xdr:from>
    <xdr:to xmlns:xdr="http://schemas.openxmlformats.org/drawingml/2006/spreadsheetDrawing">
      <xdr:col>36</xdr:col>
      <xdr:colOff>165100</xdr:colOff>
      <xdr:row>76</xdr:row>
      <xdr:rowOff>170815</xdr:rowOff>
    </xdr:to>
    <xdr:sp macro="" textlink="">
      <xdr:nvSpPr>
        <xdr:cNvPr id="425" name="楕円 424"/>
        <xdr:cNvSpPr/>
      </xdr:nvSpPr>
      <xdr:spPr>
        <a:xfrm>
          <a:off x="6921500" y="130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15875</xdr:rowOff>
    </xdr:from>
    <xdr:ext cx="526415" cy="259080"/>
    <xdr:sp macro="" textlink="">
      <xdr:nvSpPr>
        <xdr:cNvPr id="426" name="テキスト ボックス 425"/>
        <xdr:cNvSpPr txBox="1"/>
      </xdr:nvSpPr>
      <xdr:spPr>
        <a:xfrm>
          <a:off x="6704965" y="128746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1630" cy="217170"/>
    <xdr:sp macro="" textlink="">
      <xdr:nvSpPr>
        <xdr:cNvPr id="435" name="テキスト ボックス 434"/>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0665" cy="250825"/>
    <xdr:sp macro="" textlink="">
      <xdr:nvSpPr>
        <xdr:cNvPr id="438" name="テキスト ボックス 437"/>
        <xdr:cNvSpPr txBox="1"/>
      </xdr:nvSpPr>
      <xdr:spPr>
        <a:xfrm>
          <a:off x="6355080" y="16799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7375" cy="250825"/>
    <xdr:sp macro="" textlink="">
      <xdr:nvSpPr>
        <xdr:cNvPr id="440" name="テキスト ボックス 439"/>
        <xdr:cNvSpPr txBox="1"/>
      </xdr:nvSpPr>
      <xdr:spPr>
        <a:xfrm>
          <a:off x="6008370" y="16342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7375" cy="250825"/>
    <xdr:sp macro="" textlink="">
      <xdr:nvSpPr>
        <xdr:cNvPr id="442" name="テキスト ボックス 441"/>
        <xdr:cNvSpPr txBox="1"/>
      </xdr:nvSpPr>
      <xdr:spPr>
        <a:xfrm>
          <a:off x="6008370" y="15885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7375" cy="250825"/>
    <xdr:sp macro="" textlink="">
      <xdr:nvSpPr>
        <xdr:cNvPr id="444" name="テキスト ボックス 443"/>
        <xdr:cNvSpPr txBox="1"/>
      </xdr:nvSpPr>
      <xdr:spPr>
        <a:xfrm>
          <a:off x="6008370" y="15427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7375" cy="250825"/>
    <xdr:sp macro="" textlink="">
      <xdr:nvSpPr>
        <xdr:cNvPr id="446" name="テキスト ボックス 445"/>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148590</xdr:rowOff>
    </xdr:from>
    <xdr:to xmlns:xdr="http://schemas.openxmlformats.org/drawingml/2006/spreadsheetDrawing">
      <xdr:col>54</xdr:col>
      <xdr:colOff>189865</xdr:colOff>
      <xdr:row>98</xdr:row>
      <xdr:rowOff>87630</xdr:rowOff>
    </xdr:to>
    <xdr:cxnSp macro="">
      <xdr:nvCxnSpPr>
        <xdr:cNvPr id="448" name="直線コネクタ 447"/>
        <xdr:cNvCxnSpPr/>
      </xdr:nvCxnSpPr>
      <xdr:spPr>
        <a:xfrm flipV="1">
          <a:off x="10475595" y="1575054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534670" cy="259080"/>
    <xdr:sp macro="" textlink="">
      <xdr:nvSpPr>
        <xdr:cNvPr id="449" name="普通建設事業費 （ うち更新整備　）最小値テキスト"/>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50" name="直線コネクタ 449"/>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95250</xdr:rowOff>
    </xdr:from>
    <xdr:ext cx="598805" cy="259080"/>
    <xdr:sp macro="" textlink="">
      <xdr:nvSpPr>
        <xdr:cNvPr id="451" name="普通建設事業費 （ うち更新整備　）最大値テキスト"/>
        <xdr:cNvSpPr txBox="1"/>
      </xdr:nvSpPr>
      <xdr:spPr>
        <a:xfrm>
          <a:off x="10528300"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148590</xdr:rowOff>
    </xdr:from>
    <xdr:to xmlns:xdr="http://schemas.openxmlformats.org/drawingml/2006/spreadsheetDrawing">
      <xdr:col>55</xdr:col>
      <xdr:colOff>88900</xdr:colOff>
      <xdr:row>91</xdr:row>
      <xdr:rowOff>148590</xdr:rowOff>
    </xdr:to>
    <xdr:cxnSp macro="">
      <xdr:nvCxnSpPr>
        <xdr:cNvPr id="452" name="直線コネクタ 451"/>
        <xdr:cNvCxnSpPr/>
      </xdr:nvCxnSpPr>
      <xdr:spPr>
        <a:xfrm>
          <a:off x="10388600" y="1575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37465</xdr:rowOff>
    </xdr:from>
    <xdr:to xmlns:xdr="http://schemas.openxmlformats.org/drawingml/2006/spreadsheetDrawing">
      <xdr:col>55</xdr:col>
      <xdr:colOff>0</xdr:colOff>
      <xdr:row>97</xdr:row>
      <xdr:rowOff>145415</xdr:rowOff>
    </xdr:to>
    <xdr:cxnSp macro="">
      <xdr:nvCxnSpPr>
        <xdr:cNvPr id="453" name="直線コネクタ 452"/>
        <xdr:cNvCxnSpPr/>
      </xdr:nvCxnSpPr>
      <xdr:spPr>
        <a:xfrm flipV="1">
          <a:off x="9639300" y="16668115"/>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157480</xdr:rowOff>
    </xdr:from>
    <xdr:ext cx="534670" cy="250825"/>
    <xdr:sp macro="" textlink="">
      <xdr:nvSpPr>
        <xdr:cNvPr id="454" name="普通建設事業費 （ うち更新整備　）平均値テキスト"/>
        <xdr:cNvSpPr txBox="1"/>
      </xdr:nvSpPr>
      <xdr:spPr>
        <a:xfrm>
          <a:off x="10528300" y="1661668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55" name="フローチャート: 判断 454"/>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33020</xdr:rowOff>
    </xdr:from>
    <xdr:to xmlns:xdr="http://schemas.openxmlformats.org/drawingml/2006/spreadsheetDrawing">
      <xdr:col>50</xdr:col>
      <xdr:colOff>114300</xdr:colOff>
      <xdr:row>97</xdr:row>
      <xdr:rowOff>145415</xdr:rowOff>
    </xdr:to>
    <xdr:cxnSp macro="">
      <xdr:nvCxnSpPr>
        <xdr:cNvPr id="456" name="直線コネクタ 455"/>
        <xdr:cNvCxnSpPr/>
      </xdr:nvCxnSpPr>
      <xdr:spPr>
        <a:xfrm>
          <a:off x="8750300" y="1666367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27940</xdr:rowOff>
    </xdr:from>
    <xdr:to xmlns:xdr="http://schemas.openxmlformats.org/drawingml/2006/spreadsheetDrawing">
      <xdr:col>50</xdr:col>
      <xdr:colOff>165100</xdr:colOff>
      <xdr:row>97</xdr:row>
      <xdr:rowOff>129540</xdr:rowOff>
    </xdr:to>
    <xdr:sp macro="" textlink="">
      <xdr:nvSpPr>
        <xdr:cNvPr id="457" name="フローチャート: 判断 456"/>
        <xdr:cNvSpPr/>
      </xdr:nvSpPr>
      <xdr:spPr>
        <a:xfrm>
          <a:off x="9588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146050</xdr:rowOff>
    </xdr:from>
    <xdr:ext cx="526415" cy="250825"/>
    <xdr:sp macro="" textlink="">
      <xdr:nvSpPr>
        <xdr:cNvPr id="458" name="テキスト ボックス 457"/>
        <xdr:cNvSpPr txBox="1"/>
      </xdr:nvSpPr>
      <xdr:spPr>
        <a:xfrm>
          <a:off x="9371965" y="1643380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6350</xdr:rowOff>
    </xdr:from>
    <xdr:to xmlns:xdr="http://schemas.openxmlformats.org/drawingml/2006/spreadsheetDrawing">
      <xdr:col>45</xdr:col>
      <xdr:colOff>177800</xdr:colOff>
      <xdr:row>97</xdr:row>
      <xdr:rowOff>33020</xdr:rowOff>
    </xdr:to>
    <xdr:cxnSp macro="">
      <xdr:nvCxnSpPr>
        <xdr:cNvPr id="459" name="直線コネクタ 458"/>
        <xdr:cNvCxnSpPr/>
      </xdr:nvCxnSpPr>
      <xdr:spPr>
        <a:xfrm>
          <a:off x="7861300" y="1646555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20320</xdr:rowOff>
    </xdr:from>
    <xdr:to xmlns:xdr="http://schemas.openxmlformats.org/drawingml/2006/spreadsheetDrawing">
      <xdr:col>46</xdr:col>
      <xdr:colOff>38100</xdr:colOff>
      <xdr:row>97</xdr:row>
      <xdr:rowOff>121920</xdr:rowOff>
    </xdr:to>
    <xdr:sp macro="" textlink="">
      <xdr:nvSpPr>
        <xdr:cNvPr id="460" name="フローチャート: 判断 459"/>
        <xdr:cNvSpPr/>
      </xdr:nvSpPr>
      <xdr:spPr>
        <a:xfrm>
          <a:off x="8699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113030</xdr:rowOff>
    </xdr:from>
    <xdr:ext cx="526415" cy="259080"/>
    <xdr:sp macro="" textlink="">
      <xdr:nvSpPr>
        <xdr:cNvPr id="461" name="テキスト ボックス 460"/>
        <xdr:cNvSpPr txBox="1"/>
      </xdr:nvSpPr>
      <xdr:spPr>
        <a:xfrm>
          <a:off x="8482965" y="167436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6350</xdr:rowOff>
    </xdr:from>
    <xdr:to xmlns:xdr="http://schemas.openxmlformats.org/drawingml/2006/spreadsheetDrawing">
      <xdr:col>41</xdr:col>
      <xdr:colOff>50800</xdr:colOff>
      <xdr:row>96</xdr:row>
      <xdr:rowOff>146050</xdr:rowOff>
    </xdr:to>
    <xdr:cxnSp macro="">
      <xdr:nvCxnSpPr>
        <xdr:cNvPr id="462" name="直線コネクタ 461"/>
        <xdr:cNvCxnSpPr/>
      </xdr:nvCxnSpPr>
      <xdr:spPr>
        <a:xfrm flipV="1">
          <a:off x="6972300" y="1646555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57150</xdr:rowOff>
    </xdr:from>
    <xdr:to xmlns:xdr="http://schemas.openxmlformats.org/drawingml/2006/spreadsheetDrawing">
      <xdr:col>41</xdr:col>
      <xdr:colOff>101600</xdr:colOff>
      <xdr:row>97</xdr:row>
      <xdr:rowOff>158750</xdr:rowOff>
    </xdr:to>
    <xdr:sp macro="" textlink="">
      <xdr:nvSpPr>
        <xdr:cNvPr id="463" name="フローチャート: 判断 462"/>
        <xdr:cNvSpPr/>
      </xdr:nvSpPr>
      <xdr:spPr>
        <a:xfrm>
          <a:off x="7810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149860</xdr:rowOff>
    </xdr:from>
    <xdr:ext cx="526415" cy="259080"/>
    <xdr:sp macro="" textlink="">
      <xdr:nvSpPr>
        <xdr:cNvPr id="464" name="テキスト ボックス 463"/>
        <xdr:cNvSpPr txBox="1"/>
      </xdr:nvSpPr>
      <xdr:spPr>
        <a:xfrm>
          <a:off x="7593965" y="167805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65" name="フローチャート: 判断 464"/>
        <xdr:cNvSpPr/>
      </xdr:nvSpPr>
      <xdr:spPr>
        <a:xfrm>
          <a:off x="6921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144780</xdr:rowOff>
    </xdr:from>
    <xdr:ext cx="526415" cy="250825"/>
    <xdr:sp macro="" textlink="">
      <xdr:nvSpPr>
        <xdr:cNvPr id="466" name="テキスト ボックス 465"/>
        <xdr:cNvSpPr txBox="1"/>
      </xdr:nvSpPr>
      <xdr:spPr>
        <a:xfrm>
          <a:off x="6704965" y="1677543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158115</xdr:rowOff>
    </xdr:from>
    <xdr:to xmlns:xdr="http://schemas.openxmlformats.org/drawingml/2006/spreadsheetDrawing">
      <xdr:col>55</xdr:col>
      <xdr:colOff>50800</xdr:colOff>
      <xdr:row>97</xdr:row>
      <xdr:rowOff>88265</xdr:rowOff>
    </xdr:to>
    <xdr:sp macro="" textlink="">
      <xdr:nvSpPr>
        <xdr:cNvPr id="472" name="楕円 471"/>
        <xdr:cNvSpPr/>
      </xdr:nvSpPr>
      <xdr:spPr>
        <a:xfrm>
          <a:off x="10426700" y="166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9525</xdr:rowOff>
    </xdr:from>
    <xdr:ext cx="534670" cy="250825"/>
    <xdr:sp macro="" textlink="">
      <xdr:nvSpPr>
        <xdr:cNvPr id="473" name="普通建設事業費 （ うち更新整備　）該当値テキスト"/>
        <xdr:cNvSpPr txBox="1"/>
      </xdr:nvSpPr>
      <xdr:spPr>
        <a:xfrm>
          <a:off x="10528300" y="164687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94615</xdr:rowOff>
    </xdr:from>
    <xdr:to xmlns:xdr="http://schemas.openxmlformats.org/drawingml/2006/spreadsheetDrawing">
      <xdr:col>50</xdr:col>
      <xdr:colOff>165100</xdr:colOff>
      <xdr:row>98</xdr:row>
      <xdr:rowOff>24765</xdr:rowOff>
    </xdr:to>
    <xdr:sp macro="" textlink="">
      <xdr:nvSpPr>
        <xdr:cNvPr id="474" name="楕円 473"/>
        <xdr:cNvSpPr/>
      </xdr:nvSpPr>
      <xdr:spPr>
        <a:xfrm>
          <a:off x="9588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15875</xdr:rowOff>
    </xdr:from>
    <xdr:ext cx="526415" cy="259080"/>
    <xdr:sp macro="" textlink="">
      <xdr:nvSpPr>
        <xdr:cNvPr id="475" name="テキスト ボックス 474"/>
        <xdr:cNvSpPr txBox="1"/>
      </xdr:nvSpPr>
      <xdr:spPr>
        <a:xfrm>
          <a:off x="9371965" y="168179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153670</xdr:rowOff>
    </xdr:from>
    <xdr:to xmlns:xdr="http://schemas.openxmlformats.org/drawingml/2006/spreadsheetDrawing">
      <xdr:col>46</xdr:col>
      <xdr:colOff>38100</xdr:colOff>
      <xdr:row>97</xdr:row>
      <xdr:rowOff>83820</xdr:rowOff>
    </xdr:to>
    <xdr:sp macro="" textlink="">
      <xdr:nvSpPr>
        <xdr:cNvPr id="476" name="楕円 475"/>
        <xdr:cNvSpPr/>
      </xdr:nvSpPr>
      <xdr:spPr>
        <a:xfrm>
          <a:off x="8699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100330</xdr:rowOff>
    </xdr:from>
    <xdr:ext cx="526415" cy="250825"/>
    <xdr:sp macro="" textlink="">
      <xdr:nvSpPr>
        <xdr:cNvPr id="477" name="テキスト ボックス 476"/>
        <xdr:cNvSpPr txBox="1"/>
      </xdr:nvSpPr>
      <xdr:spPr>
        <a:xfrm>
          <a:off x="8482965" y="1638808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127000</xdr:rowOff>
    </xdr:from>
    <xdr:to xmlns:xdr="http://schemas.openxmlformats.org/drawingml/2006/spreadsheetDrawing">
      <xdr:col>41</xdr:col>
      <xdr:colOff>101600</xdr:colOff>
      <xdr:row>96</xdr:row>
      <xdr:rowOff>57150</xdr:rowOff>
    </xdr:to>
    <xdr:sp macro="" textlink="">
      <xdr:nvSpPr>
        <xdr:cNvPr id="478" name="楕円 477"/>
        <xdr:cNvSpPr/>
      </xdr:nvSpPr>
      <xdr:spPr>
        <a:xfrm>
          <a:off x="7810500" y="164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73660</xdr:rowOff>
    </xdr:from>
    <xdr:ext cx="590550" cy="259080"/>
    <xdr:sp macro="" textlink="">
      <xdr:nvSpPr>
        <xdr:cNvPr id="479" name="テキスト ボックス 478"/>
        <xdr:cNvSpPr txBox="1"/>
      </xdr:nvSpPr>
      <xdr:spPr>
        <a:xfrm>
          <a:off x="7561580" y="161899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95250</xdr:rowOff>
    </xdr:from>
    <xdr:to xmlns:xdr="http://schemas.openxmlformats.org/drawingml/2006/spreadsheetDrawing">
      <xdr:col>36</xdr:col>
      <xdr:colOff>165100</xdr:colOff>
      <xdr:row>97</xdr:row>
      <xdr:rowOff>25400</xdr:rowOff>
    </xdr:to>
    <xdr:sp macro="" textlink="">
      <xdr:nvSpPr>
        <xdr:cNvPr id="480" name="楕円 479"/>
        <xdr:cNvSpPr/>
      </xdr:nvSpPr>
      <xdr:spPr>
        <a:xfrm>
          <a:off x="6921500" y="165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41910</xdr:rowOff>
    </xdr:from>
    <xdr:ext cx="526415" cy="250825"/>
    <xdr:sp macro="" textlink="">
      <xdr:nvSpPr>
        <xdr:cNvPr id="481" name="テキスト ボックス 480"/>
        <xdr:cNvSpPr txBox="1"/>
      </xdr:nvSpPr>
      <xdr:spPr>
        <a:xfrm>
          <a:off x="6704965" y="163296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1630" cy="217170"/>
    <xdr:sp macro="" textlink="">
      <xdr:nvSpPr>
        <xdr:cNvPr id="490" name="テキスト ボックス 489"/>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492" name="直線コネクタ 491"/>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0665" cy="250825"/>
    <xdr:sp macro="" textlink="">
      <xdr:nvSpPr>
        <xdr:cNvPr id="493" name="テキスト ボックス 492"/>
        <xdr:cNvSpPr txBox="1"/>
      </xdr:nvSpPr>
      <xdr:spPr>
        <a:xfrm>
          <a:off x="12197080" y="63982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87375" cy="250825"/>
    <xdr:sp macro="" textlink="">
      <xdr:nvSpPr>
        <xdr:cNvPr id="495" name="テキスト ボックス 494"/>
        <xdr:cNvSpPr txBox="1"/>
      </xdr:nvSpPr>
      <xdr:spPr>
        <a:xfrm>
          <a:off x="11850370" y="5826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496" name="直線コネクタ 495"/>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87375" cy="250825"/>
    <xdr:sp macro="" textlink="">
      <xdr:nvSpPr>
        <xdr:cNvPr id="497" name="テキスト ボックス 496"/>
        <xdr:cNvSpPr txBox="1"/>
      </xdr:nvSpPr>
      <xdr:spPr>
        <a:xfrm>
          <a:off x="11850370" y="52552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7375" cy="250825"/>
    <xdr:sp macro="" textlink="">
      <xdr:nvSpPr>
        <xdr:cNvPr id="499" name="テキスト ボックス 498"/>
        <xdr:cNvSpPr txBox="1"/>
      </xdr:nvSpPr>
      <xdr:spPr>
        <a:xfrm>
          <a:off x="11850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38</xdr:row>
      <xdr:rowOff>25400</xdr:rowOff>
    </xdr:to>
    <xdr:cxnSp macro="">
      <xdr:nvCxnSpPr>
        <xdr:cNvPr id="501" name="直線コネクタ 500"/>
        <xdr:cNvCxnSpPr/>
      </xdr:nvCxnSpPr>
      <xdr:spPr>
        <a:xfrm flipV="1">
          <a:off x="16317595"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249555" cy="251460"/>
    <xdr:sp macro="" textlink="">
      <xdr:nvSpPr>
        <xdr:cNvPr id="502" name="災害復旧事業費最小値テキスト"/>
        <xdr:cNvSpPr txBox="1"/>
      </xdr:nvSpPr>
      <xdr:spPr>
        <a:xfrm>
          <a:off x="16370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03" name="直線コネクタ 502"/>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9525</xdr:rowOff>
    </xdr:from>
    <xdr:ext cx="598805" cy="250825"/>
    <xdr:sp macro="" textlink="">
      <xdr:nvSpPr>
        <xdr:cNvPr id="504" name="災害復旧事業費最大値テキスト"/>
        <xdr:cNvSpPr txBox="1"/>
      </xdr:nvSpPr>
      <xdr:spPr>
        <a:xfrm>
          <a:off x="16370300" y="51530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05" name="直線コネクタ 504"/>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25400</xdr:rowOff>
    </xdr:from>
    <xdr:to xmlns:xdr="http://schemas.openxmlformats.org/drawingml/2006/spreadsheetDrawing">
      <xdr:col>85</xdr:col>
      <xdr:colOff>127000</xdr:colOff>
      <xdr:row>38</xdr:row>
      <xdr:rowOff>25400</xdr:rowOff>
    </xdr:to>
    <xdr:cxnSp macro="">
      <xdr:nvCxnSpPr>
        <xdr:cNvPr id="506" name="直線コネクタ 505"/>
        <xdr:cNvCxnSpPr/>
      </xdr:nvCxnSpPr>
      <xdr:spPr>
        <a:xfrm flipV="1">
          <a:off x="15481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111125</xdr:rowOff>
    </xdr:from>
    <xdr:ext cx="534670" cy="250825"/>
    <xdr:sp macro="" textlink="">
      <xdr:nvSpPr>
        <xdr:cNvPr id="507" name="災害復旧事業費平均値テキスト"/>
        <xdr:cNvSpPr txBox="1"/>
      </xdr:nvSpPr>
      <xdr:spPr>
        <a:xfrm>
          <a:off x="16370300" y="62833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88265</xdr:rowOff>
    </xdr:from>
    <xdr:to xmlns:xdr="http://schemas.openxmlformats.org/drawingml/2006/spreadsheetDrawing">
      <xdr:col>85</xdr:col>
      <xdr:colOff>177800</xdr:colOff>
      <xdr:row>38</xdr:row>
      <xdr:rowOff>18415</xdr:rowOff>
    </xdr:to>
    <xdr:sp macro="" textlink="">
      <xdr:nvSpPr>
        <xdr:cNvPr id="508" name="フローチャート: 判断 507"/>
        <xdr:cNvSpPr/>
      </xdr:nvSpPr>
      <xdr:spPr>
        <a:xfrm>
          <a:off x="16268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25400</xdr:rowOff>
    </xdr:from>
    <xdr:to xmlns:xdr="http://schemas.openxmlformats.org/drawingml/2006/spreadsheetDrawing">
      <xdr:col>81</xdr:col>
      <xdr:colOff>50800</xdr:colOff>
      <xdr:row>38</xdr:row>
      <xdr:rowOff>25400</xdr:rowOff>
    </xdr:to>
    <xdr:cxnSp macro="">
      <xdr:nvCxnSpPr>
        <xdr:cNvPr id="509" name="直線コネクタ 508"/>
        <xdr:cNvCxnSpPr/>
      </xdr:nvCxnSpPr>
      <xdr:spPr>
        <a:xfrm>
          <a:off x="14592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93345</xdr:rowOff>
    </xdr:from>
    <xdr:to xmlns:xdr="http://schemas.openxmlformats.org/drawingml/2006/spreadsheetDrawing">
      <xdr:col>81</xdr:col>
      <xdr:colOff>101600</xdr:colOff>
      <xdr:row>38</xdr:row>
      <xdr:rowOff>23495</xdr:rowOff>
    </xdr:to>
    <xdr:sp macro="" textlink="">
      <xdr:nvSpPr>
        <xdr:cNvPr id="510" name="フローチャート: 判断 509"/>
        <xdr:cNvSpPr/>
      </xdr:nvSpPr>
      <xdr:spPr>
        <a:xfrm>
          <a:off x="1543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40640</xdr:rowOff>
    </xdr:from>
    <xdr:ext cx="461645" cy="251460"/>
    <xdr:sp macro="" textlink="">
      <xdr:nvSpPr>
        <xdr:cNvPr id="511" name="テキスト ボックス 510"/>
        <xdr:cNvSpPr txBox="1"/>
      </xdr:nvSpPr>
      <xdr:spPr>
        <a:xfrm>
          <a:off x="15246350" y="621284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25400</xdr:rowOff>
    </xdr:from>
    <xdr:to xmlns:xdr="http://schemas.openxmlformats.org/drawingml/2006/spreadsheetDrawing">
      <xdr:col>76</xdr:col>
      <xdr:colOff>114300</xdr:colOff>
      <xdr:row>38</xdr:row>
      <xdr:rowOff>25400</xdr:rowOff>
    </xdr:to>
    <xdr:cxnSp macro="">
      <xdr:nvCxnSpPr>
        <xdr:cNvPr id="512" name="直線コネクタ 511"/>
        <xdr:cNvCxnSpPr/>
      </xdr:nvCxnSpPr>
      <xdr:spPr>
        <a:xfrm>
          <a:off x="13703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88265</xdr:rowOff>
    </xdr:from>
    <xdr:to xmlns:xdr="http://schemas.openxmlformats.org/drawingml/2006/spreadsheetDrawing">
      <xdr:col>76</xdr:col>
      <xdr:colOff>165100</xdr:colOff>
      <xdr:row>38</xdr:row>
      <xdr:rowOff>18415</xdr:rowOff>
    </xdr:to>
    <xdr:sp macro="" textlink="">
      <xdr:nvSpPr>
        <xdr:cNvPr id="513" name="フローチャート: 判断 51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34925</xdr:rowOff>
    </xdr:from>
    <xdr:ext cx="526415" cy="259080"/>
    <xdr:sp macro="" textlink="">
      <xdr:nvSpPr>
        <xdr:cNvPr id="514" name="テキスト ボックス 513"/>
        <xdr:cNvSpPr txBox="1"/>
      </xdr:nvSpPr>
      <xdr:spPr>
        <a:xfrm>
          <a:off x="14324965" y="62071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25400</xdr:rowOff>
    </xdr:from>
    <xdr:to xmlns:xdr="http://schemas.openxmlformats.org/drawingml/2006/spreadsheetDrawing">
      <xdr:col>71</xdr:col>
      <xdr:colOff>177800</xdr:colOff>
      <xdr:row>38</xdr:row>
      <xdr:rowOff>25400</xdr:rowOff>
    </xdr:to>
    <xdr:cxnSp macro="">
      <xdr:nvCxnSpPr>
        <xdr:cNvPr id="515" name="直線コネクタ 514"/>
        <xdr:cNvCxnSpPr/>
      </xdr:nvCxnSpPr>
      <xdr:spPr>
        <a:xfrm flipV="1">
          <a:off x="1281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93980</xdr:rowOff>
    </xdr:from>
    <xdr:to xmlns:xdr="http://schemas.openxmlformats.org/drawingml/2006/spreadsheetDrawing">
      <xdr:col>72</xdr:col>
      <xdr:colOff>38100</xdr:colOff>
      <xdr:row>38</xdr:row>
      <xdr:rowOff>24130</xdr:rowOff>
    </xdr:to>
    <xdr:sp macro="" textlink="">
      <xdr:nvSpPr>
        <xdr:cNvPr id="516" name="フローチャート: 判断 515"/>
        <xdr:cNvSpPr/>
      </xdr:nvSpPr>
      <xdr:spPr>
        <a:xfrm>
          <a:off x="13652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40640</xdr:rowOff>
    </xdr:from>
    <xdr:ext cx="461645" cy="251460"/>
    <xdr:sp macro="" textlink="">
      <xdr:nvSpPr>
        <xdr:cNvPr id="517" name="テキスト ボックス 516"/>
        <xdr:cNvSpPr txBox="1"/>
      </xdr:nvSpPr>
      <xdr:spPr>
        <a:xfrm>
          <a:off x="13468350" y="621284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115570</xdr:rowOff>
    </xdr:from>
    <xdr:to xmlns:xdr="http://schemas.openxmlformats.org/drawingml/2006/spreadsheetDrawing">
      <xdr:col>67</xdr:col>
      <xdr:colOff>101600</xdr:colOff>
      <xdr:row>38</xdr:row>
      <xdr:rowOff>45720</xdr:rowOff>
    </xdr:to>
    <xdr:sp macro="" textlink="">
      <xdr:nvSpPr>
        <xdr:cNvPr id="518" name="フローチャート: 判断 517"/>
        <xdr:cNvSpPr/>
      </xdr:nvSpPr>
      <xdr:spPr>
        <a:xfrm>
          <a:off x="12763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62230</xdr:rowOff>
    </xdr:from>
    <xdr:ext cx="461645" cy="259080"/>
    <xdr:sp macro="" textlink="">
      <xdr:nvSpPr>
        <xdr:cNvPr id="519" name="テキスト ボックス 518"/>
        <xdr:cNvSpPr txBox="1"/>
      </xdr:nvSpPr>
      <xdr:spPr>
        <a:xfrm>
          <a:off x="12579350" y="62344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146050</xdr:rowOff>
    </xdr:from>
    <xdr:to xmlns:xdr="http://schemas.openxmlformats.org/drawingml/2006/spreadsheetDrawing">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66675</xdr:rowOff>
    </xdr:from>
    <xdr:ext cx="313690" cy="250825"/>
    <xdr:sp macro="" textlink="">
      <xdr:nvSpPr>
        <xdr:cNvPr id="526" name="災害復旧事業費該当値テキスト"/>
        <xdr:cNvSpPr txBox="1"/>
      </xdr:nvSpPr>
      <xdr:spPr>
        <a:xfrm>
          <a:off x="16370300" y="641032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146050</xdr:rowOff>
    </xdr:from>
    <xdr:to xmlns:xdr="http://schemas.openxmlformats.org/drawingml/2006/spreadsheetDrawing">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38</xdr:row>
      <xdr:rowOff>67310</xdr:rowOff>
    </xdr:from>
    <xdr:ext cx="241300" cy="259080"/>
    <xdr:sp macro="" textlink="">
      <xdr:nvSpPr>
        <xdr:cNvPr id="528" name="テキスト ボックス 527"/>
        <xdr:cNvSpPr txBox="1"/>
      </xdr:nvSpPr>
      <xdr:spPr>
        <a:xfrm>
          <a:off x="15356840" y="658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146050</xdr:rowOff>
    </xdr:from>
    <xdr:to xmlns:xdr="http://schemas.openxmlformats.org/drawingml/2006/spreadsheetDrawing">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38</xdr:row>
      <xdr:rowOff>67310</xdr:rowOff>
    </xdr:from>
    <xdr:ext cx="313690" cy="259080"/>
    <xdr:sp macro="" textlink="">
      <xdr:nvSpPr>
        <xdr:cNvPr id="530" name="テキスト ボックス 529"/>
        <xdr:cNvSpPr txBox="1"/>
      </xdr:nvSpPr>
      <xdr:spPr>
        <a:xfrm>
          <a:off x="14435455" y="6582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146050</xdr:rowOff>
    </xdr:from>
    <xdr:to xmlns:xdr="http://schemas.openxmlformats.org/drawingml/2006/spreadsheetDrawing">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38</xdr:row>
      <xdr:rowOff>67310</xdr:rowOff>
    </xdr:from>
    <xdr:ext cx="313690" cy="259080"/>
    <xdr:sp macro="" textlink="">
      <xdr:nvSpPr>
        <xdr:cNvPr id="532" name="テキスト ボックス 531"/>
        <xdr:cNvSpPr txBox="1"/>
      </xdr:nvSpPr>
      <xdr:spPr>
        <a:xfrm>
          <a:off x="13546455" y="6582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146050</xdr:rowOff>
    </xdr:from>
    <xdr:to xmlns:xdr="http://schemas.openxmlformats.org/drawingml/2006/spreadsheetDrawing">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38</xdr:row>
      <xdr:rowOff>67310</xdr:rowOff>
    </xdr:from>
    <xdr:ext cx="313690" cy="259080"/>
    <xdr:sp macro="" textlink="">
      <xdr:nvSpPr>
        <xdr:cNvPr id="534" name="テキスト ボックス 533"/>
        <xdr:cNvSpPr txBox="1"/>
      </xdr:nvSpPr>
      <xdr:spPr>
        <a:xfrm>
          <a:off x="12657455" y="6582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1630" cy="217170"/>
    <xdr:sp macro="" textlink="">
      <xdr:nvSpPr>
        <xdr:cNvPr id="543" name="テキスト ボックス 542"/>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45" name="直線コネクタ 54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0665" cy="259080"/>
    <xdr:sp macro="" textlink="">
      <xdr:nvSpPr>
        <xdr:cNvPr id="546" name="テキスト ボックス 545"/>
        <xdr:cNvSpPr txBox="1"/>
      </xdr:nvSpPr>
      <xdr:spPr>
        <a:xfrm>
          <a:off x="12197080" y="963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47" name="直線コネクタ 54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0665" cy="259080"/>
    <xdr:sp macro="" textlink="">
      <xdr:nvSpPr>
        <xdr:cNvPr id="548" name="テキスト ボックス 547"/>
        <xdr:cNvSpPr txBox="1"/>
      </xdr:nvSpPr>
      <xdr:spPr>
        <a:xfrm>
          <a:off x="12197080" y="8874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9" name="直線コネクタ 54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0665" cy="250825"/>
    <xdr:sp macro="" textlink="">
      <xdr:nvSpPr>
        <xdr:cNvPr id="550" name="テキスト ボックス 549"/>
        <xdr:cNvSpPr txBox="1"/>
      </xdr:nvSpPr>
      <xdr:spPr>
        <a:xfrm>
          <a:off x="12197080" y="8112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2" name="直線コネクタ 551"/>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3"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4" name="直線コネクタ 553"/>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55"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6" name="直線コネクタ 555"/>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57" name="直線コネクタ 556"/>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58"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0" name="直線コネクタ 559"/>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1300" cy="259080"/>
    <xdr:sp macro="" textlink="">
      <xdr:nvSpPr>
        <xdr:cNvPr id="562" name="テキスト ボックス 561"/>
        <xdr:cNvSpPr txBox="1"/>
      </xdr:nvSpPr>
      <xdr:spPr>
        <a:xfrm>
          <a:off x="15356840" y="9820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3" name="直線コネクタ 562"/>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1300" cy="259080"/>
    <xdr:sp macro="" textlink="">
      <xdr:nvSpPr>
        <xdr:cNvPr id="565" name="テキスト ボックス 564"/>
        <xdr:cNvSpPr txBox="1"/>
      </xdr:nvSpPr>
      <xdr:spPr>
        <a:xfrm>
          <a:off x="14467840" y="9820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66" name="直線コネクタ 565"/>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1300" cy="250825"/>
    <xdr:sp macro="" textlink="">
      <xdr:nvSpPr>
        <xdr:cNvPr id="568" name="テキスト ボックス 567"/>
        <xdr:cNvSpPr txBox="1"/>
      </xdr:nvSpPr>
      <xdr:spPr>
        <a:xfrm>
          <a:off x="13578840" y="8741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1300" cy="250825"/>
    <xdr:sp macro="" textlink="">
      <xdr:nvSpPr>
        <xdr:cNvPr id="570" name="テキスト ボックス 569"/>
        <xdr:cNvSpPr txBox="1"/>
      </xdr:nvSpPr>
      <xdr:spPr>
        <a:xfrm>
          <a:off x="12689840" y="8741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1" name="テキスト ボックス 57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2" name="テキスト ボックス 57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4" name="テキスト ボックス 57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5" name="テキスト ボックス 57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77"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1300" cy="259080"/>
    <xdr:sp macro="" textlink="">
      <xdr:nvSpPr>
        <xdr:cNvPr id="579" name="テキスト ボックス 578"/>
        <xdr:cNvSpPr txBox="1"/>
      </xdr:nvSpPr>
      <xdr:spPr>
        <a:xfrm>
          <a:off x="15356840" y="9503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73660</xdr:rowOff>
    </xdr:from>
    <xdr:ext cx="241300" cy="259080"/>
    <xdr:sp macro="" textlink="">
      <xdr:nvSpPr>
        <xdr:cNvPr id="581" name="テキスト ボックス 580"/>
        <xdr:cNvSpPr txBox="1"/>
      </xdr:nvSpPr>
      <xdr:spPr>
        <a:xfrm>
          <a:off x="14467840" y="9503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1300" cy="259080"/>
    <xdr:sp macro="" textlink="">
      <xdr:nvSpPr>
        <xdr:cNvPr id="583" name="テキスト ボックス 582"/>
        <xdr:cNvSpPr txBox="1"/>
      </xdr:nvSpPr>
      <xdr:spPr>
        <a:xfrm>
          <a:off x="13578840" y="9820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1300" cy="259080"/>
    <xdr:sp macro="" textlink="">
      <xdr:nvSpPr>
        <xdr:cNvPr id="585" name="テキスト ボックス 584"/>
        <xdr:cNvSpPr txBox="1"/>
      </xdr:nvSpPr>
      <xdr:spPr>
        <a:xfrm>
          <a:off x="12689840" y="9820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1630" cy="217170"/>
    <xdr:sp macro="" textlink="">
      <xdr:nvSpPr>
        <xdr:cNvPr id="594" name="テキスト ボックス 593"/>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5" name="直線コネクタ 59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596" name="直線コネクタ 59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0665" cy="259080"/>
    <xdr:sp macro="" textlink="">
      <xdr:nvSpPr>
        <xdr:cNvPr id="597" name="テキスト ボックス 596"/>
        <xdr:cNvSpPr txBox="1"/>
      </xdr:nvSpPr>
      <xdr:spPr>
        <a:xfrm>
          <a:off x="12197080" y="13501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598" name="直線コネクタ 59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87375" cy="250825"/>
    <xdr:sp macro="" textlink="">
      <xdr:nvSpPr>
        <xdr:cNvPr id="599" name="テキスト ボックス 598"/>
        <xdr:cNvSpPr txBox="1"/>
      </xdr:nvSpPr>
      <xdr:spPr>
        <a:xfrm>
          <a:off x="11850370" y="1317434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0" name="直線コネクタ 59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87375" cy="259080"/>
    <xdr:sp macro="" textlink="">
      <xdr:nvSpPr>
        <xdr:cNvPr id="601" name="テキスト ボックス 600"/>
        <xdr:cNvSpPr txBox="1"/>
      </xdr:nvSpPr>
      <xdr:spPr>
        <a:xfrm>
          <a:off x="11850370" y="128479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2" name="直線コネクタ 60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87375" cy="251460"/>
    <xdr:sp macro="" textlink="">
      <xdr:nvSpPr>
        <xdr:cNvPr id="603" name="テキスト ボックス 602"/>
        <xdr:cNvSpPr txBox="1"/>
      </xdr:nvSpPr>
      <xdr:spPr>
        <a:xfrm>
          <a:off x="11850370" y="12522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4" name="直線コネクタ 60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87375" cy="258445"/>
    <xdr:sp macro="" textlink="">
      <xdr:nvSpPr>
        <xdr:cNvPr id="605" name="テキスト ボックス 604"/>
        <xdr:cNvSpPr txBox="1"/>
      </xdr:nvSpPr>
      <xdr:spPr>
        <a:xfrm>
          <a:off x="11850370" y="12195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06" name="直線コネクタ 60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7375" cy="259080"/>
    <xdr:sp macro="" textlink="">
      <xdr:nvSpPr>
        <xdr:cNvPr id="607" name="テキスト ボックス 606"/>
        <xdr:cNvSpPr txBox="1"/>
      </xdr:nvSpPr>
      <xdr:spPr>
        <a:xfrm>
          <a:off x="11850370" y="11868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8" name="直線コネクタ 60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7375" cy="250825"/>
    <xdr:sp macro="" textlink="">
      <xdr:nvSpPr>
        <xdr:cNvPr id="609" name="テキスト ボックス 608"/>
        <xdr:cNvSpPr txBox="1"/>
      </xdr:nvSpPr>
      <xdr:spPr>
        <a:xfrm>
          <a:off x="11850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24130</xdr:rowOff>
    </xdr:from>
    <xdr:to xmlns:xdr="http://schemas.openxmlformats.org/drawingml/2006/spreadsheetDrawing">
      <xdr:col>85</xdr:col>
      <xdr:colOff>126365</xdr:colOff>
      <xdr:row>79</xdr:row>
      <xdr:rowOff>2540</xdr:rowOff>
    </xdr:to>
    <xdr:cxnSp macro="">
      <xdr:nvCxnSpPr>
        <xdr:cNvPr id="611" name="直線コネクタ 610"/>
        <xdr:cNvCxnSpPr/>
      </xdr:nvCxnSpPr>
      <xdr:spPr>
        <a:xfrm flipV="1">
          <a:off x="16317595"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6350</xdr:rowOff>
    </xdr:from>
    <xdr:ext cx="534670" cy="251460"/>
    <xdr:sp macro="" textlink="">
      <xdr:nvSpPr>
        <xdr:cNvPr id="612" name="公債費最小値テキスト"/>
        <xdr:cNvSpPr txBox="1"/>
      </xdr:nvSpPr>
      <xdr:spPr>
        <a:xfrm>
          <a:off x="16370300" y="135509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2540</xdr:rowOff>
    </xdr:from>
    <xdr:to xmlns:xdr="http://schemas.openxmlformats.org/drawingml/2006/spreadsheetDrawing">
      <xdr:col>86</xdr:col>
      <xdr:colOff>25400</xdr:colOff>
      <xdr:row>79</xdr:row>
      <xdr:rowOff>2540</xdr:rowOff>
    </xdr:to>
    <xdr:cxnSp macro="">
      <xdr:nvCxnSpPr>
        <xdr:cNvPr id="613" name="直線コネクタ 612"/>
        <xdr:cNvCxnSpPr/>
      </xdr:nvCxnSpPr>
      <xdr:spPr>
        <a:xfrm>
          <a:off x="16230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142240</xdr:rowOff>
    </xdr:from>
    <xdr:ext cx="598805" cy="259080"/>
    <xdr:sp macro="" textlink="">
      <xdr:nvSpPr>
        <xdr:cNvPr id="614" name="公債費最大値テキスト"/>
        <xdr:cNvSpPr txBox="1"/>
      </xdr:nvSpPr>
      <xdr:spPr>
        <a:xfrm>
          <a:off x="16370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24130</xdr:rowOff>
    </xdr:from>
    <xdr:to xmlns:xdr="http://schemas.openxmlformats.org/drawingml/2006/spreadsheetDrawing">
      <xdr:col>86</xdr:col>
      <xdr:colOff>25400</xdr:colOff>
      <xdr:row>70</xdr:row>
      <xdr:rowOff>24130</xdr:rowOff>
    </xdr:to>
    <xdr:cxnSp macro="">
      <xdr:nvCxnSpPr>
        <xdr:cNvPr id="615" name="直線コネクタ 614"/>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107950</xdr:rowOff>
    </xdr:from>
    <xdr:to xmlns:xdr="http://schemas.openxmlformats.org/drawingml/2006/spreadsheetDrawing">
      <xdr:col>85</xdr:col>
      <xdr:colOff>127000</xdr:colOff>
      <xdr:row>77</xdr:row>
      <xdr:rowOff>116840</xdr:rowOff>
    </xdr:to>
    <xdr:cxnSp macro="">
      <xdr:nvCxnSpPr>
        <xdr:cNvPr id="616" name="直線コネクタ 615"/>
        <xdr:cNvCxnSpPr/>
      </xdr:nvCxnSpPr>
      <xdr:spPr>
        <a:xfrm flipV="1">
          <a:off x="15481300" y="133096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124460</xdr:rowOff>
    </xdr:from>
    <xdr:ext cx="534670" cy="259080"/>
    <xdr:sp macro="" textlink="">
      <xdr:nvSpPr>
        <xdr:cNvPr id="617" name="公債費平均値テキスト"/>
        <xdr:cNvSpPr txBox="1"/>
      </xdr:nvSpPr>
      <xdr:spPr>
        <a:xfrm>
          <a:off x="16370300" y="13326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177800</xdr:colOff>
      <xdr:row>78</xdr:row>
      <xdr:rowOff>76200</xdr:rowOff>
    </xdr:to>
    <xdr:sp macro="" textlink="">
      <xdr:nvSpPr>
        <xdr:cNvPr id="618" name="フローチャート: 判断 617"/>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116840</xdr:rowOff>
    </xdr:from>
    <xdr:to xmlns:xdr="http://schemas.openxmlformats.org/drawingml/2006/spreadsheetDrawing">
      <xdr:col>81</xdr:col>
      <xdr:colOff>50800</xdr:colOff>
      <xdr:row>77</xdr:row>
      <xdr:rowOff>137160</xdr:rowOff>
    </xdr:to>
    <xdr:cxnSp macro="">
      <xdr:nvCxnSpPr>
        <xdr:cNvPr id="619" name="直線コネクタ 618"/>
        <xdr:cNvCxnSpPr/>
      </xdr:nvCxnSpPr>
      <xdr:spPr>
        <a:xfrm flipV="1">
          <a:off x="14592300" y="133184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160655</xdr:rowOff>
    </xdr:from>
    <xdr:to xmlns:xdr="http://schemas.openxmlformats.org/drawingml/2006/spreadsheetDrawing">
      <xdr:col>81</xdr:col>
      <xdr:colOff>101600</xdr:colOff>
      <xdr:row>78</xdr:row>
      <xdr:rowOff>90805</xdr:rowOff>
    </xdr:to>
    <xdr:sp macro="" textlink="">
      <xdr:nvSpPr>
        <xdr:cNvPr id="620" name="フローチャート: 判断 619"/>
        <xdr:cNvSpPr/>
      </xdr:nvSpPr>
      <xdr:spPr>
        <a:xfrm>
          <a:off x="15430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81915</xdr:rowOff>
    </xdr:from>
    <xdr:ext cx="526415" cy="259080"/>
    <xdr:sp macro="" textlink="">
      <xdr:nvSpPr>
        <xdr:cNvPr id="621" name="テキスト ボックス 620"/>
        <xdr:cNvSpPr txBox="1"/>
      </xdr:nvSpPr>
      <xdr:spPr>
        <a:xfrm>
          <a:off x="15213965" y="134550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137160</xdr:rowOff>
    </xdr:from>
    <xdr:to xmlns:xdr="http://schemas.openxmlformats.org/drawingml/2006/spreadsheetDrawing">
      <xdr:col>76</xdr:col>
      <xdr:colOff>114300</xdr:colOff>
      <xdr:row>77</xdr:row>
      <xdr:rowOff>163830</xdr:rowOff>
    </xdr:to>
    <xdr:cxnSp macro="">
      <xdr:nvCxnSpPr>
        <xdr:cNvPr id="622" name="直線コネクタ 621"/>
        <xdr:cNvCxnSpPr/>
      </xdr:nvCxnSpPr>
      <xdr:spPr>
        <a:xfrm flipV="1">
          <a:off x="13703300" y="133388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95250</xdr:rowOff>
    </xdr:to>
    <xdr:sp macro="" textlink="">
      <xdr:nvSpPr>
        <xdr:cNvPr id="623" name="フローチャート: 判断 622"/>
        <xdr:cNvSpPr/>
      </xdr:nvSpPr>
      <xdr:spPr>
        <a:xfrm>
          <a:off x="14541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86360</xdr:rowOff>
    </xdr:from>
    <xdr:ext cx="526415" cy="251460"/>
    <xdr:sp macro="" textlink="">
      <xdr:nvSpPr>
        <xdr:cNvPr id="624" name="テキスト ボックス 623"/>
        <xdr:cNvSpPr txBox="1"/>
      </xdr:nvSpPr>
      <xdr:spPr>
        <a:xfrm>
          <a:off x="14324965" y="134594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163830</xdr:rowOff>
    </xdr:from>
    <xdr:to xmlns:xdr="http://schemas.openxmlformats.org/drawingml/2006/spreadsheetDrawing">
      <xdr:col>71</xdr:col>
      <xdr:colOff>177800</xdr:colOff>
      <xdr:row>78</xdr:row>
      <xdr:rowOff>6350</xdr:rowOff>
    </xdr:to>
    <xdr:cxnSp macro="">
      <xdr:nvCxnSpPr>
        <xdr:cNvPr id="625" name="直線コネクタ 624"/>
        <xdr:cNvCxnSpPr/>
      </xdr:nvCxnSpPr>
      <xdr:spPr>
        <a:xfrm flipV="1">
          <a:off x="12814300" y="133654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163195</xdr:rowOff>
    </xdr:from>
    <xdr:to xmlns:xdr="http://schemas.openxmlformats.org/drawingml/2006/spreadsheetDrawing">
      <xdr:col>72</xdr:col>
      <xdr:colOff>38100</xdr:colOff>
      <xdr:row>78</xdr:row>
      <xdr:rowOff>93345</xdr:rowOff>
    </xdr:to>
    <xdr:sp macro="" textlink="">
      <xdr:nvSpPr>
        <xdr:cNvPr id="626" name="フローチャート: 判断 625"/>
        <xdr:cNvSpPr/>
      </xdr:nvSpPr>
      <xdr:spPr>
        <a:xfrm>
          <a:off x="13652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84455</xdr:rowOff>
    </xdr:from>
    <xdr:ext cx="526415" cy="259080"/>
    <xdr:sp macro="" textlink="">
      <xdr:nvSpPr>
        <xdr:cNvPr id="627" name="テキスト ボックス 626"/>
        <xdr:cNvSpPr txBox="1"/>
      </xdr:nvSpPr>
      <xdr:spPr>
        <a:xfrm>
          <a:off x="13435965" y="134575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161925</xdr:rowOff>
    </xdr:from>
    <xdr:to xmlns:xdr="http://schemas.openxmlformats.org/drawingml/2006/spreadsheetDrawing">
      <xdr:col>67</xdr:col>
      <xdr:colOff>101600</xdr:colOff>
      <xdr:row>78</xdr:row>
      <xdr:rowOff>92075</xdr:rowOff>
    </xdr:to>
    <xdr:sp macro="" textlink="">
      <xdr:nvSpPr>
        <xdr:cNvPr id="628" name="フローチャート: 判断 627"/>
        <xdr:cNvSpPr/>
      </xdr:nvSpPr>
      <xdr:spPr>
        <a:xfrm>
          <a:off x="12763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83185</xdr:rowOff>
    </xdr:from>
    <xdr:ext cx="526415" cy="259080"/>
    <xdr:sp macro="" textlink="">
      <xdr:nvSpPr>
        <xdr:cNvPr id="629" name="テキスト ボックス 628"/>
        <xdr:cNvSpPr txBox="1"/>
      </xdr:nvSpPr>
      <xdr:spPr>
        <a:xfrm>
          <a:off x="12546965" y="134562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1" name="テキスト ボックス 63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3" name="テキスト ボックス 63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4" name="テキスト ボックス 63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57150</xdr:rowOff>
    </xdr:from>
    <xdr:to xmlns:xdr="http://schemas.openxmlformats.org/drawingml/2006/spreadsheetDrawing">
      <xdr:col>85</xdr:col>
      <xdr:colOff>177800</xdr:colOff>
      <xdr:row>77</xdr:row>
      <xdr:rowOff>158750</xdr:rowOff>
    </xdr:to>
    <xdr:sp macro="" textlink="">
      <xdr:nvSpPr>
        <xdr:cNvPr id="635" name="楕円 634"/>
        <xdr:cNvSpPr/>
      </xdr:nvSpPr>
      <xdr:spPr>
        <a:xfrm>
          <a:off x="162687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80010</xdr:rowOff>
    </xdr:from>
    <xdr:ext cx="598805" cy="259080"/>
    <xdr:sp macro="" textlink="">
      <xdr:nvSpPr>
        <xdr:cNvPr id="636" name="公債費該当値テキスト"/>
        <xdr:cNvSpPr txBox="1"/>
      </xdr:nvSpPr>
      <xdr:spPr>
        <a:xfrm>
          <a:off x="16370300" y="13110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66040</xdr:rowOff>
    </xdr:from>
    <xdr:to xmlns:xdr="http://schemas.openxmlformats.org/drawingml/2006/spreadsheetDrawing">
      <xdr:col>81</xdr:col>
      <xdr:colOff>101600</xdr:colOff>
      <xdr:row>77</xdr:row>
      <xdr:rowOff>167640</xdr:rowOff>
    </xdr:to>
    <xdr:sp macro="" textlink="">
      <xdr:nvSpPr>
        <xdr:cNvPr id="637" name="楕円 636"/>
        <xdr:cNvSpPr/>
      </xdr:nvSpPr>
      <xdr:spPr>
        <a:xfrm>
          <a:off x="15430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12700</xdr:rowOff>
    </xdr:from>
    <xdr:ext cx="526415" cy="259080"/>
    <xdr:sp macro="" textlink="">
      <xdr:nvSpPr>
        <xdr:cNvPr id="638" name="テキスト ボックス 637"/>
        <xdr:cNvSpPr txBox="1"/>
      </xdr:nvSpPr>
      <xdr:spPr>
        <a:xfrm>
          <a:off x="15213965" y="130429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86360</xdr:rowOff>
    </xdr:from>
    <xdr:to xmlns:xdr="http://schemas.openxmlformats.org/drawingml/2006/spreadsheetDrawing">
      <xdr:col>76</xdr:col>
      <xdr:colOff>165100</xdr:colOff>
      <xdr:row>78</xdr:row>
      <xdr:rowOff>16510</xdr:rowOff>
    </xdr:to>
    <xdr:sp macro="" textlink="">
      <xdr:nvSpPr>
        <xdr:cNvPr id="639" name="楕円 638"/>
        <xdr:cNvSpPr/>
      </xdr:nvSpPr>
      <xdr:spPr>
        <a:xfrm>
          <a:off x="145415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33020</xdr:rowOff>
    </xdr:from>
    <xdr:ext cx="526415" cy="259080"/>
    <xdr:sp macro="" textlink="">
      <xdr:nvSpPr>
        <xdr:cNvPr id="640" name="テキスト ボックス 639"/>
        <xdr:cNvSpPr txBox="1"/>
      </xdr:nvSpPr>
      <xdr:spPr>
        <a:xfrm>
          <a:off x="14324965" y="130632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113030</xdr:rowOff>
    </xdr:from>
    <xdr:to xmlns:xdr="http://schemas.openxmlformats.org/drawingml/2006/spreadsheetDrawing">
      <xdr:col>72</xdr:col>
      <xdr:colOff>38100</xdr:colOff>
      <xdr:row>78</xdr:row>
      <xdr:rowOff>43180</xdr:rowOff>
    </xdr:to>
    <xdr:sp macro="" textlink="">
      <xdr:nvSpPr>
        <xdr:cNvPr id="641" name="楕円 640"/>
        <xdr:cNvSpPr/>
      </xdr:nvSpPr>
      <xdr:spPr>
        <a:xfrm>
          <a:off x="13652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59690</xdr:rowOff>
    </xdr:from>
    <xdr:ext cx="526415" cy="259080"/>
    <xdr:sp macro="" textlink="">
      <xdr:nvSpPr>
        <xdr:cNvPr id="642" name="テキスト ボックス 641"/>
        <xdr:cNvSpPr txBox="1"/>
      </xdr:nvSpPr>
      <xdr:spPr>
        <a:xfrm>
          <a:off x="13435965" y="130898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127000</xdr:rowOff>
    </xdr:from>
    <xdr:to xmlns:xdr="http://schemas.openxmlformats.org/drawingml/2006/spreadsheetDrawing">
      <xdr:col>67</xdr:col>
      <xdr:colOff>101600</xdr:colOff>
      <xdr:row>78</xdr:row>
      <xdr:rowOff>57150</xdr:rowOff>
    </xdr:to>
    <xdr:sp macro="" textlink="">
      <xdr:nvSpPr>
        <xdr:cNvPr id="643" name="楕円 642"/>
        <xdr:cNvSpPr/>
      </xdr:nvSpPr>
      <xdr:spPr>
        <a:xfrm>
          <a:off x="12763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73660</xdr:rowOff>
    </xdr:from>
    <xdr:ext cx="526415" cy="259080"/>
    <xdr:sp macro="" textlink="">
      <xdr:nvSpPr>
        <xdr:cNvPr id="644" name="テキスト ボックス 643"/>
        <xdr:cNvSpPr txBox="1"/>
      </xdr:nvSpPr>
      <xdr:spPr>
        <a:xfrm>
          <a:off x="12546965" y="131038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1630" cy="217170"/>
    <xdr:sp macro="" textlink="">
      <xdr:nvSpPr>
        <xdr:cNvPr id="653" name="テキスト ボックス 652"/>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4" name="直線コネクタ 65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5" name="直線コネクタ 65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0665" cy="250825"/>
    <xdr:sp macro="" textlink="">
      <xdr:nvSpPr>
        <xdr:cNvPr id="656" name="テキスト ボックス 655"/>
        <xdr:cNvSpPr txBox="1"/>
      </xdr:nvSpPr>
      <xdr:spPr>
        <a:xfrm>
          <a:off x="12197080" y="16799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57" name="直線コネクタ 65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7375" cy="250825"/>
    <xdr:sp macro="" textlink="">
      <xdr:nvSpPr>
        <xdr:cNvPr id="658" name="テキスト ボックス 657"/>
        <xdr:cNvSpPr txBox="1"/>
      </xdr:nvSpPr>
      <xdr:spPr>
        <a:xfrm>
          <a:off x="11850370" y="16342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59" name="直線コネクタ 65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7375" cy="250825"/>
    <xdr:sp macro="" textlink="">
      <xdr:nvSpPr>
        <xdr:cNvPr id="660" name="テキスト ボックス 659"/>
        <xdr:cNvSpPr txBox="1"/>
      </xdr:nvSpPr>
      <xdr:spPr>
        <a:xfrm>
          <a:off x="11850370" y="15885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1" name="直線コネクタ 66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7375" cy="250825"/>
    <xdr:sp macro="" textlink="">
      <xdr:nvSpPr>
        <xdr:cNvPr id="662" name="テキスト ボックス 661"/>
        <xdr:cNvSpPr txBox="1"/>
      </xdr:nvSpPr>
      <xdr:spPr>
        <a:xfrm>
          <a:off x="11850370" y="15427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3" name="直線コネクタ 66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7375" cy="250825"/>
    <xdr:sp macro="" textlink="">
      <xdr:nvSpPr>
        <xdr:cNvPr id="664" name="テキスト ボックス 663"/>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37465</xdr:rowOff>
    </xdr:from>
    <xdr:to xmlns:xdr="http://schemas.openxmlformats.org/drawingml/2006/spreadsheetDrawing">
      <xdr:col>85</xdr:col>
      <xdr:colOff>126365</xdr:colOff>
      <xdr:row>98</xdr:row>
      <xdr:rowOff>132080</xdr:rowOff>
    </xdr:to>
    <xdr:cxnSp macro="">
      <xdr:nvCxnSpPr>
        <xdr:cNvPr id="666" name="直線コネクタ 665"/>
        <xdr:cNvCxnSpPr/>
      </xdr:nvCxnSpPr>
      <xdr:spPr>
        <a:xfrm flipV="1">
          <a:off x="16317595"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135255</xdr:rowOff>
    </xdr:from>
    <xdr:ext cx="469900" cy="250825"/>
    <xdr:sp macro="" textlink="">
      <xdr:nvSpPr>
        <xdr:cNvPr id="667" name="積立金最小値テキスト"/>
        <xdr:cNvSpPr txBox="1"/>
      </xdr:nvSpPr>
      <xdr:spPr>
        <a:xfrm>
          <a:off x="16370300" y="169373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68" name="直線コネクタ 667"/>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155575</xdr:rowOff>
    </xdr:from>
    <xdr:ext cx="598805" cy="250825"/>
    <xdr:sp macro="" textlink="">
      <xdr:nvSpPr>
        <xdr:cNvPr id="669" name="積立金最大値テキスト"/>
        <xdr:cNvSpPr txBox="1"/>
      </xdr:nvSpPr>
      <xdr:spPr>
        <a:xfrm>
          <a:off x="16370300" y="1524317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37465</xdr:rowOff>
    </xdr:from>
    <xdr:to xmlns:xdr="http://schemas.openxmlformats.org/drawingml/2006/spreadsheetDrawing">
      <xdr:col>86</xdr:col>
      <xdr:colOff>25400</xdr:colOff>
      <xdr:row>90</xdr:row>
      <xdr:rowOff>37465</xdr:rowOff>
    </xdr:to>
    <xdr:cxnSp macro="">
      <xdr:nvCxnSpPr>
        <xdr:cNvPr id="670" name="直線コネクタ 669"/>
        <xdr:cNvCxnSpPr/>
      </xdr:nvCxnSpPr>
      <xdr:spPr>
        <a:xfrm>
          <a:off x="16230600" y="1546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73660</xdr:rowOff>
    </xdr:from>
    <xdr:to xmlns:xdr="http://schemas.openxmlformats.org/drawingml/2006/spreadsheetDrawing">
      <xdr:col>85</xdr:col>
      <xdr:colOff>127000</xdr:colOff>
      <xdr:row>98</xdr:row>
      <xdr:rowOff>88265</xdr:rowOff>
    </xdr:to>
    <xdr:cxnSp macro="">
      <xdr:nvCxnSpPr>
        <xdr:cNvPr id="671" name="直線コネクタ 670"/>
        <xdr:cNvCxnSpPr/>
      </xdr:nvCxnSpPr>
      <xdr:spPr>
        <a:xfrm flipV="1">
          <a:off x="15481300" y="1687576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635</xdr:rowOff>
    </xdr:from>
    <xdr:ext cx="534670" cy="259080"/>
    <xdr:sp macro="" textlink="">
      <xdr:nvSpPr>
        <xdr:cNvPr id="672" name="積立金平均値テキスト"/>
        <xdr:cNvSpPr txBox="1"/>
      </xdr:nvSpPr>
      <xdr:spPr>
        <a:xfrm>
          <a:off x="16370300" y="16631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149225</xdr:rowOff>
    </xdr:from>
    <xdr:to xmlns:xdr="http://schemas.openxmlformats.org/drawingml/2006/spreadsheetDrawing">
      <xdr:col>85</xdr:col>
      <xdr:colOff>177800</xdr:colOff>
      <xdr:row>98</xdr:row>
      <xdr:rowOff>79375</xdr:rowOff>
    </xdr:to>
    <xdr:sp macro="" textlink="">
      <xdr:nvSpPr>
        <xdr:cNvPr id="673" name="フローチャート: 判断 672"/>
        <xdr:cNvSpPr/>
      </xdr:nvSpPr>
      <xdr:spPr>
        <a:xfrm>
          <a:off x="162687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88265</xdr:rowOff>
    </xdr:from>
    <xdr:to xmlns:xdr="http://schemas.openxmlformats.org/drawingml/2006/spreadsheetDrawing">
      <xdr:col>81</xdr:col>
      <xdr:colOff>50800</xdr:colOff>
      <xdr:row>98</xdr:row>
      <xdr:rowOff>98425</xdr:rowOff>
    </xdr:to>
    <xdr:cxnSp macro="">
      <xdr:nvCxnSpPr>
        <xdr:cNvPr id="674" name="直線コネクタ 673"/>
        <xdr:cNvCxnSpPr/>
      </xdr:nvCxnSpPr>
      <xdr:spPr>
        <a:xfrm flipV="1">
          <a:off x="14592300" y="168903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16510</xdr:rowOff>
    </xdr:from>
    <xdr:to xmlns:xdr="http://schemas.openxmlformats.org/drawingml/2006/spreadsheetDrawing">
      <xdr:col>81</xdr:col>
      <xdr:colOff>101600</xdr:colOff>
      <xdr:row>98</xdr:row>
      <xdr:rowOff>118110</xdr:rowOff>
    </xdr:to>
    <xdr:sp macro="" textlink="">
      <xdr:nvSpPr>
        <xdr:cNvPr id="675" name="フローチャート: 判断 674"/>
        <xdr:cNvSpPr/>
      </xdr:nvSpPr>
      <xdr:spPr>
        <a:xfrm>
          <a:off x="15430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134620</xdr:rowOff>
    </xdr:from>
    <xdr:ext cx="526415" cy="250825"/>
    <xdr:sp macro="" textlink="">
      <xdr:nvSpPr>
        <xdr:cNvPr id="676" name="テキスト ボックス 675"/>
        <xdr:cNvSpPr txBox="1"/>
      </xdr:nvSpPr>
      <xdr:spPr>
        <a:xfrm>
          <a:off x="15213965" y="165938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85090</xdr:rowOff>
    </xdr:from>
    <xdr:to xmlns:xdr="http://schemas.openxmlformats.org/drawingml/2006/spreadsheetDrawing">
      <xdr:col>76</xdr:col>
      <xdr:colOff>114300</xdr:colOff>
      <xdr:row>98</xdr:row>
      <xdr:rowOff>98425</xdr:rowOff>
    </xdr:to>
    <xdr:cxnSp macro="">
      <xdr:nvCxnSpPr>
        <xdr:cNvPr id="677" name="直線コネクタ 676"/>
        <xdr:cNvCxnSpPr/>
      </xdr:nvCxnSpPr>
      <xdr:spPr>
        <a:xfrm>
          <a:off x="13703300" y="168871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30480</xdr:rowOff>
    </xdr:from>
    <xdr:to xmlns:xdr="http://schemas.openxmlformats.org/drawingml/2006/spreadsheetDrawing">
      <xdr:col>76</xdr:col>
      <xdr:colOff>165100</xdr:colOff>
      <xdr:row>98</xdr:row>
      <xdr:rowOff>132080</xdr:rowOff>
    </xdr:to>
    <xdr:sp macro="" textlink="">
      <xdr:nvSpPr>
        <xdr:cNvPr id="678" name="フローチャート: 判断 677"/>
        <xdr:cNvSpPr/>
      </xdr:nvSpPr>
      <xdr:spPr>
        <a:xfrm>
          <a:off x="14541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148590</xdr:rowOff>
    </xdr:from>
    <xdr:ext cx="526415" cy="259080"/>
    <xdr:sp macro="" textlink="">
      <xdr:nvSpPr>
        <xdr:cNvPr id="679" name="テキスト ボックス 678"/>
        <xdr:cNvSpPr txBox="1"/>
      </xdr:nvSpPr>
      <xdr:spPr>
        <a:xfrm>
          <a:off x="14324965" y="166077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85090</xdr:rowOff>
    </xdr:from>
    <xdr:to xmlns:xdr="http://schemas.openxmlformats.org/drawingml/2006/spreadsheetDrawing">
      <xdr:col>71</xdr:col>
      <xdr:colOff>177800</xdr:colOff>
      <xdr:row>98</xdr:row>
      <xdr:rowOff>92710</xdr:rowOff>
    </xdr:to>
    <xdr:cxnSp macro="">
      <xdr:nvCxnSpPr>
        <xdr:cNvPr id="680" name="直線コネクタ 679"/>
        <xdr:cNvCxnSpPr/>
      </xdr:nvCxnSpPr>
      <xdr:spPr>
        <a:xfrm flipV="1">
          <a:off x="12814300" y="168871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39370</xdr:rowOff>
    </xdr:from>
    <xdr:to xmlns:xdr="http://schemas.openxmlformats.org/drawingml/2006/spreadsheetDrawing">
      <xdr:col>72</xdr:col>
      <xdr:colOff>38100</xdr:colOff>
      <xdr:row>98</xdr:row>
      <xdr:rowOff>140970</xdr:rowOff>
    </xdr:to>
    <xdr:sp macro="" textlink="">
      <xdr:nvSpPr>
        <xdr:cNvPr id="681" name="フローチャート: 判断 680"/>
        <xdr:cNvSpPr/>
      </xdr:nvSpPr>
      <xdr:spPr>
        <a:xfrm>
          <a:off x="13652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132080</xdr:rowOff>
    </xdr:from>
    <xdr:ext cx="526415" cy="251460"/>
    <xdr:sp macro="" textlink="">
      <xdr:nvSpPr>
        <xdr:cNvPr id="682" name="テキスト ボックス 681"/>
        <xdr:cNvSpPr txBox="1"/>
      </xdr:nvSpPr>
      <xdr:spPr>
        <a:xfrm>
          <a:off x="13435965" y="169341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42545</xdr:rowOff>
    </xdr:from>
    <xdr:to xmlns:xdr="http://schemas.openxmlformats.org/drawingml/2006/spreadsheetDrawing">
      <xdr:col>67</xdr:col>
      <xdr:colOff>101600</xdr:colOff>
      <xdr:row>98</xdr:row>
      <xdr:rowOff>144145</xdr:rowOff>
    </xdr:to>
    <xdr:sp macro="" textlink="">
      <xdr:nvSpPr>
        <xdr:cNvPr id="683" name="フローチャート: 判断 682"/>
        <xdr:cNvSpPr/>
      </xdr:nvSpPr>
      <xdr:spPr>
        <a:xfrm>
          <a:off x="12763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135255</xdr:rowOff>
    </xdr:from>
    <xdr:ext cx="526415" cy="250825"/>
    <xdr:sp macro="" textlink="">
      <xdr:nvSpPr>
        <xdr:cNvPr id="684" name="テキスト ボックス 683"/>
        <xdr:cNvSpPr txBox="1"/>
      </xdr:nvSpPr>
      <xdr:spPr>
        <a:xfrm>
          <a:off x="12546965" y="169373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5" name="テキスト ボックス 68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6" name="テキスト ボックス 68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7" name="テキスト ボックス 68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8" name="テキスト ボックス 68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9" name="テキスト ボックス 68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22860</xdr:rowOff>
    </xdr:from>
    <xdr:to xmlns:xdr="http://schemas.openxmlformats.org/drawingml/2006/spreadsheetDrawing">
      <xdr:col>85</xdr:col>
      <xdr:colOff>177800</xdr:colOff>
      <xdr:row>98</xdr:row>
      <xdr:rowOff>124460</xdr:rowOff>
    </xdr:to>
    <xdr:sp macro="" textlink="">
      <xdr:nvSpPr>
        <xdr:cNvPr id="690" name="楕円 689"/>
        <xdr:cNvSpPr/>
      </xdr:nvSpPr>
      <xdr:spPr>
        <a:xfrm>
          <a:off x="162687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127635</xdr:rowOff>
    </xdr:from>
    <xdr:ext cx="534670" cy="259080"/>
    <xdr:sp macro="" textlink="">
      <xdr:nvSpPr>
        <xdr:cNvPr id="691" name="積立金該当値テキスト"/>
        <xdr:cNvSpPr txBox="1"/>
      </xdr:nvSpPr>
      <xdr:spPr>
        <a:xfrm>
          <a:off x="16370300" y="16758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37465</xdr:rowOff>
    </xdr:from>
    <xdr:to xmlns:xdr="http://schemas.openxmlformats.org/drawingml/2006/spreadsheetDrawing">
      <xdr:col>81</xdr:col>
      <xdr:colOff>101600</xdr:colOff>
      <xdr:row>98</xdr:row>
      <xdr:rowOff>139065</xdr:rowOff>
    </xdr:to>
    <xdr:sp macro="" textlink="">
      <xdr:nvSpPr>
        <xdr:cNvPr id="692" name="楕円 691"/>
        <xdr:cNvSpPr/>
      </xdr:nvSpPr>
      <xdr:spPr>
        <a:xfrm>
          <a:off x="154305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130175</xdr:rowOff>
    </xdr:from>
    <xdr:ext cx="526415" cy="259080"/>
    <xdr:sp macro="" textlink="">
      <xdr:nvSpPr>
        <xdr:cNvPr id="693" name="テキスト ボックス 692"/>
        <xdr:cNvSpPr txBox="1"/>
      </xdr:nvSpPr>
      <xdr:spPr>
        <a:xfrm>
          <a:off x="15213965" y="169322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47625</xdr:rowOff>
    </xdr:from>
    <xdr:to xmlns:xdr="http://schemas.openxmlformats.org/drawingml/2006/spreadsheetDrawing">
      <xdr:col>76</xdr:col>
      <xdr:colOff>165100</xdr:colOff>
      <xdr:row>98</xdr:row>
      <xdr:rowOff>149225</xdr:rowOff>
    </xdr:to>
    <xdr:sp macro="" textlink="">
      <xdr:nvSpPr>
        <xdr:cNvPr id="694" name="楕円 693"/>
        <xdr:cNvSpPr/>
      </xdr:nvSpPr>
      <xdr:spPr>
        <a:xfrm>
          <a:off x="14541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140335</xdr:rowOff>
    </xdr:from>
    <xdr:ext cx="526415" cy="259080"/>
    <xdr:sp macro="" textlink="">
      <xdr:nvSpPr>
        <xdr:cNvPr id="695" name="テキスト ボックス 694"/>
        <xdr:cNvSpPr txBox="1"/>
      </xdr:nvSpPr>
      <xdr:spPr>
        <a:xfrm>
          <a:off x="14324965" y="169424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34290</xdr:rowOff>
    </xdr:from>
    <xdr:to xmlns:xdr="http://schemas.openxmlformats.org/drawingml/2006/spreadsheetDrawing">
      <xdr:col>72</xdr:col>
      <xdr:colOff>38100</xdr:colOff>
      <xdr:row>98</xdr:row>
      <xdr:rowOff>135890</xdr:rowOff>
    </xdr:to>
    <xdr:sp macro="" textlink="">
      <xdr:nvSpPr>
        <xdr:cNvPr id="696" name="楕円 695"/>
        <xdr:cNvSpPr/>
      </xdr:nvSpPr>
      <xdr:spPr>
        <a:xfrm>
          <a:off x="13652500" y="168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152400</xdr:rowOff>
    </xdr:from>
    <xdr:ext cx="526415" cy="259080"/>
    <xdr:sp macro="" textlink="">
      <xdr:nvSpPr>
        <xdr:cNvPr id="697" name="テキスト ボックス 696"/>
        <xdr:cNvSpPr txBox="1"/>
      </xdr:nvSpPr>
      <xdr:spPr>
        <a:xfrm>
          <a:off x="13435965" y="166116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41910</xdr:rowOff>
    </xdr:from>
    <xdr:to xmlns:xdr="http://schemas.openxmlformats.org/drawingml/2006/spreadsheetDrawing">
      <xdr:col>67</xdr:col>
      <xdr:colOff>101600</xdr:colOff>
      <xdr:row>98</xdr:row>
      <xdr:rowOff>143510</xdr:rowOff>
    </xdr:to>
    <xdr:sp macro="" textlink="">
      <xdr:nvSpPr>
        <xdr:cNvPr id="698" name="楕円 697"/>
        <xdr:cNvSpPr/>
      </xdr:nvSpPr>
      <xdr:spPr>
        <a:xfrm>
          <a:off x="127635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160020</xdr:rowOff>
    </xdr:from>
    <xdr:ext cx="526415" cy="259080"/>
    <xdr:sp macro="" textlink="">
      <xdr:nvSpPr>
        <xdr:cNvPr id="699" name="テキスト ボックス 698"/>
        <xdr:cNvSpPr txBox="1"/>
      </xdr:nvSpPr>
      <xdr:spPr>
        <a:xfrm>
          <a:off x="12546965" y="166192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1630" cy="217170"/>
    <xdr:sp macro="" textlink="">
      <xdr:nvSpPr>
        <xdr:cNvPr id="708" name="テキスト ボックス 707"/>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9" name="直線コネクタ 70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0" name="直線コネクタ 70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0665" cy="259080"/>
    <xdr:sp macro="" textlink="">
      <xdr:nvSpPr>
        <xdr:cNvPr id="711" name="テキスト ボックス 710"/>
        <xdr:cNvSpPr txBox="1"/>
      </xdr:nvSpPr>
      <xdr:spPr>
        <a:xfrm>
          <a:off x="18039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2" name="直線コネクタ 71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3" name="テキスト ボックス 712"/>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4" name="直線コネクタ 71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0825"/>
    <xdr:sp macro="" textlink="">
      <xdr:nvSpPr>
        <xdr:cNvPr id="715" name="テキスト ボックス 714"/>
        <xdr:cNvSpPr txBox="1"/>
      </xdr:nvSpPr>
      <xdr:spPr>
        <a:xfrm>
          <a:off x="17756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6" name="直線コネクタ 71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17" name="テキスト ボックス 716"/>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8" name="直線コネクタ 71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19" name="テキスト ボックス 71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0" name="直線コネクタ 71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0825"/>
    <xdr:sp macro="" textlink="">
      <xdr:nvSpPr>
        <xdr:cNvPr id="721" name="テキスト ボックス 720"/>
        <xdr:cNvSpPr txBox="1"/>
      </xdr:nvSpPr>
      <xdr:spPr>
        <a:xfrm>
          <a:off x="17756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82550</xdr:rowOff>
    </xdr:from>
    <xdr:to xmlns:xdr="http://schemas.openxmlformats.org/drawingml/2006/spreadsheetDrawing">
      <xdr:col>116</xdr:col>
      <xdr:colOff>62865</xdr:colOff>
      <xdr:row>39</xdr:row>
      <xdr:rowOff>44450</xdr:rowOff>
    </xdr:to>
    <xdr:cxnSp macro="">
      <xdr:nvCxnSpPr>
        <xdr:cNvPr id="723" name="直線コネクタ 722"/>
        <xdr:cNvCxnSpPr/>
      </xdr:nvCxnSpPr>
      <xdr:spPr>
        <a:xfrm flipV="1">
          <a:off x="221595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4"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5" name="直線コネクタ 72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29210</xdr:rowOff>
    </xdr:from>
    <xdr:ext cx="534670" cy="251460"/>
    <xdr:sp macro="" textlink="">
      <xdr:nvSpPr>
        <xdr:cNvPr id="726" name="投資及び出資金最大値テキスト"/>
        <xdr:cNvSpPr txBox="1"/>
      </xdr:nvSpPr>
      <xdr:spPr>
        <a:xfrm>
          <a:off x="22212300" y="50012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82550</xdr:rowOff>
    </xdr:from>
    <xdr:to xmlns:xdr="http://schemas.openxmlformats.org/drawingml/2006/spreadsheetDrawing">
      <xdr:col>116</xdr:col>
      <xdr:colOff>152400</xdr:colOff>
      <xdr:row>30</xdr:row>
      <xdr:rowOff>82550</xdr:rowOff>
    </xdr:to>
    <xdr:cxnSp macro="">
      <xdr:nvCxnSpPr>
        <xdr:cNvPr id="727" name="直線コネクタ 726"/>
        <xdr:cNvCxnSpPr/>
      </xdr:nvCxnSpPr>
      <xdr:spPr>
        <a:xfrm>
          <a:off x="22072600" y="522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35</xdr:row>
      <xdr:rowOff>70485</xdr:rowOff>
    </xdr:from>
    <xdr:to xmlns:xdr="http://schemas.openxmlformats.org/drawingml/2006/spreadsheetDrawing">
      <xdr:col>116</xdr:col>
      <xdr:colOff>63500</xdr:colOff>
      <xdr:row>35</xdr:row>
      <xdr:rowOff>116840</xdr:rowOff>
    </xdr:to>
    <xdr:cxnSp macro="">
      <xdr:nvCxnSpPr>
        <xdr:cNvPr id="728" name="直線コネクタ 727"/>
        <xdr:cNvCxnSpPr/>
      </xdr:nvCxnSpPr>
      <xdr:spPr>
        <a:xfrm>
          <a:off x="21323300" y="607123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5080</xdr:rowOff>
    </xdr:from>
    <xdr:ext cx="469900" cy="259080"/>
    <xdr:sp macro="" textlink="">
      <xdr:nvSpPr>
        <xdr:cNvPr id="729" name="投資及び出資金平均値テキスト"/>
        <xdr:cNvSpPr txBox="1"/>
      </xdr:nvSpPr>
      <xdr:spPr>
        <a:xfrm>
          <a:off x="22212300" y="6520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26670</xdr:rowOff>
    </xdr:from>
    <xdr:to xmlns:xdr="http://schemas.openxmlformats.org/drawingml/2006/spreadsheetDrawing">
      <xdr:col>116</xdr:col>
      <xdr:colOff>114300</xdr:colOff>
      <xdr:row>38</xdr:row>
      <xdr:rowOff>128270</xdr:rowOff>
    </xdr:to>
    <xdr:sp macro="" textlink="">
      <xdr:nvSpPr>
        <xdr:cNvPr id="730" name="フローチャート: 判断 729"/>
        <xdr:cNvSpPr/>
      </xdr:nvSpPr>
      <xdr:spPr>
        <a:xfrm>
          <a:off x="221107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70485</xdr:rowOff>
    </xdr:from>
    <xdr:to xmlns:xdr="http://schemas.openxmlformats.org/drawingml/2006/spreadsheetDrawing">
      <xdr:col>111</xdr:col>
      <xdr:colOff>177800</xdr:colOff>
      <xdr:row>35</xdr:row>
      <xdr:rowOff>151765</xdr:rowOff>
    </xdr:to>
    <xdr:cxnSp macro="">
      <xdr:nvCxnSpPr>
        <xdr:cNvPr id="731" name="直線コネクタ 730"/>
        <xdr:cNvCxnSpPr/>
      </xdr:nvCxnSpPr>
      <xdr:spPr>
        <a:xfrm flipV="1">
          <a:off x="20434300" y="607123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15875</xdr:rowOff>
    </xdr:from>
    <xdr:to xmlns:xdr="http://schemas.openxmlformats.org/drawingml/2006/spreadsheetDrawing">
      <xdr:col>112</xdr:col>
      <xdr:colOff>38100</xdr:colOff>
      <xdr:row>38</xdr:row>
      <xdr:rowOff>117475</xdr:rowOff>
    </xdr:to>
    <xdr:sp macro="" textlink="">
      <xdr:nvSpPr>
        <xdr:cNvPr id="732" name="フローチャート: 判断 731"/>
        <xdr:cNvSpPr/>
      </xdr:nvSpPr>
      <xdr:spPr>
        <a:xfrm>
          <a:off x="2127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109220</xdr:rowOff>
    </xdr:from>
    <xdr:ext cx="461645" cy="251460"/>
    <xdr:sp macro="" textlink="">
      <xdr:nvSpPr>
        <xdr:cNvPr id="733" name="テキスト ボックス 732"/>
        <xdr:cNvSpPr txBox="1"/>
      </xdr:nvSpPr>
      <xdr:spPr>
        <a:xfrm>
          <a:off x="21088350" y="662432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35</xdr:row>
      <xdr:rowOff>132080</xdr:rowOff>
    </xdr:from>
    <xdr:to xmlns:xdr="http://schemas.openxmlformats.org/drawingml/2006/spreadsheetDrawing">
      <xdr:col>107</xdr:col>
      <xdr:colOff>50800</xdr:colOff>
      <xdr:row>35</xdr:row>
      <xdr:rowOff>151765</xdr:rowOff>
    </xdr:to>
    <xdr:cxnSp macro="">
      <xdr:nvCxnSpPr>
        <xdr:cNvPr id="734" name="直線コネクタ 733"/>
        <xdr:cNvCxnSpPr/>
      </xdr:nvCxnSpPr>
      <xdr:spPr>
        <a:xfrm>
          <a:off x="19545300" y="61328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170180</xdr:rowOff>
    </xdr:to>
    <xdr:sp macro="" textlink="">
      <xdr:nvSpPr>
        <xdr:cNvPr id="735" name="フローチャート: 判断 734"/>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161290</xdr:rowOff>
    </xdr:from>
    <xdr:ext cx="461645" cy="259080"/>
    <xdr:sp macro="" textlink="">
      <xdr:nvSpPr>
        <xdr:cNvPr id="736" name="テキスト ボックス 735"/>
        <xdr:cNvSpPr txBox="1"/>
      </xdr:nvSpPr>
      <xdr:spPr>
        <a:xfrm>
          <a:off x="20199350" y="66763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35</xdr:row>
      <xdr:rowOff>132080</xdr:rowOff>
    </xdr:from>
    <xdr:to xmlns:xdr="http://schemas.openxmlformats.org/drawingml/2006/spreadsheetDrawing">
      <xdr:col>102</xdr:col>
      <xdr:colOff>114300</xdr:colOff>
      <xdr:row>36</xdr:row>
      <xdr:rowOff>29210</xdr:rowOff>
    </xdr:to>
    <xdr:cxnSp macro="">
      <xdr:nvCxnSpPr>
        <xdr:cNvPr id="737" name="直線コネクタ 736"/>
        <xdr:cNvCxnSpPr/>
      </xdr:nvCxnSpPr>
      <xdr:spPr>
        <a:xfrm flipV="1">
          <a:off x="18656300" y="61328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74930</xdr:rowOff>
    </xdr:from>
    <xdr:to xmlns:xdr="http://schemas.openxmlformats.org/drawingml/2006/spreadsheetDrawing">
      <xdr:col>102</xdr:col>
      <xdr:colOff>165100</xdr:colOff>
      <xdr:row>39</xdr:row>
      <xdr:rowOff>5080</xdr:rowOff>
    </xdr:to>
    <xdr:sp macro="" textlink="">
      <xdr:nvSpPr>
        <xdr:cNvPr id="738" name="フローチャート: 判断 737"/>
        <xdr:cNvSpPr/>
      </xdr:nvSpPr>
      <xdr:spPr>
        <a:xfrm>
          <a:off x="19494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167640</xdr:rowOff>
    </xdr:from>
    <xdr:ext cx="461645" cy="250825"/>
    <xdr:sp macro="" textlink="">
      <xdr:nvSpPr>
        <xdr:cNvPr id="739" name="テキスト ボックス 738"/>
        <xdr:cNvSpPr txBox="1"/>
      </xdr:nvSpPr>
      <xdr:spPr>
        <a:xfrm>
          <a:off x="19310350" y="668274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40" name="フローチャート: 判断 739"/>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3810</xdr:rowOff>
    </xdr:from>
    <xdr:ext cx="461645" cy="259080"/>
    <xdr:sp macro="" textlink="">
      <xdr:nvSpPr>
        <xdr:cNvPr id="741" name="テキスト ボックス 740"/>
        <xdr:cNvSpPr txBox="1"/>
      </xdr:nvSpPr>
      <xdr:spPr>
        <a:xfrm>
          <a:off x="18421350" y="6690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2" name="テキスト ボックス 74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3" name="テキスト ボックス 74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4" name="テキスト ボックス 74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5" name="テキスト ボックス 74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6" name="テキスト ボックス 74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66040</xdr:rowOff>
    </xdr:from>
    <xdr:to xmlns:xdr="http://schemas.openxmlformats.org/drawingml/2006/spreadsheetDrawing">
      <xdr:col>116</xdr:col>
      <xdr:colOff>114300</xdr:colOff>
      <xdr:row>35</xdr:row>
      <xdr:rowOff>167640</xdr:rowOff>
    </xdr:to>
    <xdr:sp macro="" textlink="">
      <xdr:nvSpPr>
        <xdr:cNvPr id="747" name="楕円 746"/>
        <xdr:cNvSpPr/>
      </xdr:nvSpPr>
      <xdr:spPr>
        <a:xfrm>
          <a:off x="221107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88900</xdr:rowOff>
    </xdr:from>
    <xdr:ext cx="534670" cy="250825"/>
    <xdr:sp macro="" textlink="">
      <xdr:nvSpPr>
        <xdr:cNvPr id="748" name="投資及び出資金該当値テキスト"/>
        <xdr:cNvSpPr txBox="1"/>
      </xdr:nvSpPr>
      <xdr:spPr>
        <a:xfrm>
          <a:off x="22212300" y="59182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19685</xdr:rowOff>
    </xdr:from>
    <xdr:to xmlns:xdr="http://schemas.openxmlformats.org/drawingml/2006/spreadsheetDrawing">
      <xdr:col>112</xdr:col>
      <xdr:colOff>38100</xdr:colOff>
      <xdr:row>35</xdr:row>
      <xdr:rowOff>121285</xdr:rowOff>
    </xdr:to>
    <xdr:sp macro="" textlink="">
      <xdr:nvSpPr>
        <xdr:cNvPr id="749" name="楕円 748"/>
        <xdr:cNvSpPr/>
      </xdr:nvSpPr>
      <xdr:spPr>
        <a:xfrm>
          <a:off x="21272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33</xdr:row>
      <xdr:rowOff>137795</xdr:rowOff>
    </xdr:from>
    <xdr:ext cx="526415" cy="259080"/>
    <xdr:sp macro="" textlink="">
      <xdr:nvSpPr>
        <xdr:cNvPr id="750" name="テキスト ボックス 749"/>
        <xdr:cNvSpPr txBox="1"/>
      </xdr:nvSpPr>
      <xdr:spPr>
        <a:xfrm>
          <a:off x="21055965" y="57956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100965</xdr:rowOff>
    </xdr:from>
    <xdr:to xmlns:xdr="http://schemas.openxmlformats.org/drawingml/2006/spreadsheetDrawing">
      <xdr:col>107</xdr:col>
      <xdr:colOff>101600</xdr:colOff>
      <xdr:row>36</xdr:row>
      <xdr:rowOff>31115</xdr:rowOff>
    </xdr:to>
    <xdr:sp macro="" textlink="">
      <xdr:nvSpPr>
        <xdr:cNvPr id="751" name="楕円 750"/>
        <xdr:cNvSpPr/>
      </xdr:nvSpPr>
      <xdr:spPr>
        <a:xfrm>
          <a:off x="203835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34</xdr:row>
      <xdr:rowOff>47625</xdr:rowOff>
    </xdr:from>
    <xdr:ext cx="526415" cy="259080"/>
    <xdr:sp macro="" textlink="">
      <xdr:nvSpPr>
        <xdr:cNvPr id="752" name="テキスト ボックス 751"/>
        <xdr:cNvSpPr txBox="1"/>
      </xdr:nvSpPr>
      <xdr:spPr>
        <a:xfrm>
          <a:off x="20166965" y="58769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35</xdr:row>
      <xdr:rowOff>80645</xdr:rowOff>
    </xdr:from>
    <xdr:to xmlns:xdr="http://schemas.openxmlformats.org/drawingml/2006/spreadsheetDrawing">
      <xdr:col>102</xdr:col>
      <xdr:colOff>165100</xdr:colOff>
      <xdr:row>36</xdr:row>
      <xdr:rowOff>10795</xdr:rowOff>
    </xdr:to>
    <xdr:sp macro="" textlink="">
      <xdr:nvSpPr>
        <xdr:cNvPr id="753" name="楕円 752"/>
        <xdr:cNvSpPr/>
      </xdr:nvSpPr>
      <xdr:spPr>
        <a:xfrm>
          <a:off x="19494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34</xdr:row>
      <xdr:rowOff>27305</xdr:rowOff>
    </xdr:from>
    <xdr:ext cx="526415" cy="259080"/>
    <xdr:sp macro="" textlink="">
      <xdr:nvSpPr>
        <xdr:cNvPr id="754" name="テキスト ボックス 753"/>
        <xdr:cNvSpPr txBox="1"/>
      </xdr:nvSpPr>
      <xdr:spPr>
        <a:xfrm>
          <a:off x="19277965" y="58566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149225</xdr:rowOff>
    </xdr:from>
    <xdr:to xmlns:xdr="http://schemas.openxmlformats.org/drawingml/2006/spreadsheetDrawing">
      <xdr:col>98</xdr:col>
      <xdr:colOff>38100</xdr:colOff>
      <xdr:row>36</xdr:row>
      <xdr:rowOff>79375</xdr:rowOff>
    </xdr:to>
    <xdr:sp macro="" textlink="">
      <xdr:nvSpPr>
        <xdr:cNvPr id="755" name="楕円 754"/>
        <xdr:cNvSpPr/>
      </xdr:nvSpPr>
      <xdr:spPr>
        <a:xfrm>
          <a:off x="18605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34</xdr:row>
      <xdr:rowOff>95885</xdr:rowOff>
    </xdr:from>
    <xdr:ext cx="526415" cy="259080"/>
    <xdr:sp macro="" textlink="">
      <xdr:nvSpPr>
        <xdr:cNvPr id="756" name="テキスト ボックス 755"/>
        <xdr:cNvSpPr txBox="1"/>
      </xdr:nvSpPr>
      <xdr:spPr>
        <a:xfrm>
          <a:off x="18388965" y="59251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1630" cy="217170"/>
    <xdr:sp macro="" textlink="">
      <xdr:nvSpPr>
        <xdr:cNvPr id="765" name="テキスト ボックス 764"/>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6" name="直線コネクタ 76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7" name="直線コネクタ 76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0665" cy="259080"/>
    <xdr:sp macro="" textlink="">
      <xdr:nvSpPr>
        <xdr:cNvPr id="768" name="テキスト ボックス 767"/>
        <xdr:cNvSpPr txBox="1"/>
      </xdr:nvSpPr>
      <xdr:spPr>
        <a:xfrm>
          <a:off x="18039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9" name="直線コネクタ 76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0" name="テキスト ボックス 76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1" name="直線コネクタ 77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0825"/>
    <xdr:sp macro="" textlink="">
      <xdr:nvSpPr>
        <xdr:cNvPr id="772" name="テキスト ボックス 771"/>
        <xdr:cNvSpPr txBox="1"/>
      </xdr:nvSpPr>
      <xdr:spPr>
        <a:xfrm>
          <a:off x="17756505" y="9255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3" name="直線コネクタ 77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4" name="テキスト ボックス 77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5" name="直線コネクタ 77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76" name="テキスト ボックス 77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7375" cy="250825"/>
    <xdr:sp macro="" textlink="">
      <xdr:nvSpPr>
        <xdr:cNvPr id="778" name="テキスト ボックス 777"/>
        <xdr:cNvSpPr txBox="1"/>
      </xdr:nvSpPr>
      <xdr:spPr>
        <a:xfrm>
          <a:off x="17692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147320</xdr:rowOff>
    </xdr:from>
    <xdr:to xmlns:xdr="http://schemas.openxmlformats.org/drawingml/2006/spreadsheetDrawing">
      <xdr:col>116</xdr:col>
      <xdr:colOff>62865</xdr:colOff>
      <xdr:row>59</xdr:row>
      <xdr:rowOff>44450</xdr:rowOff>
    </xdr:to>
    <xdr:cxnSp macro="">
      <xdr:nvCxnSpPr>
        <xdr:cNvPr id="780" name="直線コネクタ 779"/>
        <xdr:cNvCxnSpPr/>
      </xdr:nvCxnSpPr>
      <xdr:spPr>
        <a:xfrm flipV="1">
          <a:off x="221595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2" name="直線コネクタ 78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93980</xdr:rowOff>
    </xdr:from>
    <xdr:ext cx="534670" cy="259080"/>
    <xdr:sp macro="" textlink="">
      <xdr:nvSpPr>
        <xdr:cNvPr id="783" name="貸付金最大値テキスト"/>
        <xdr:cNvSpPr txBox="1"/>
      </xdr:nvSpPr>
      <xdr:spPr>
        <a:xfrm>
          <a:off x="22212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147320</xdr:rowOff>
    </xdr:from>
    <xdr:to xmlns:xdr="http://schemas.openxmlformats.org/drawingml/2006/spreadsheetDrawing">
      <xdr:col>116</xdr:col>
      <xdr:colOff>152400</xdr:colOff>
      <xdr:row>51</xdr:row>
      <xdr:rowOff>147320</xdr:rowOff>
    </xdr:to>
    <xdr:cxnSp macro="">
      <xdr:nvCxnSpPr>
        <xdr:cNvPr id="784" name="直線コネクタ 783"/>
        <xdr:cNvCxnSpPr/>
      </xdr:nvCxnSpPr>
      <xdr:spPr>
        <a:xfrm>
          <a:off x="22072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33020</xdr:rowOff>
    </xdr:from>
    <xdr:to xmlns:xdr="http://schemas.openxmlformats.org/drawingml/2006/spreadsheetDrawing">
      <xdr:col>116</xdr:col>
      <xdr:colOff>63500</xdr:colOff>
      <xdr:row>56</xdr:row>
      <xdr:rowOff>124460</xdr:rowOff>
    </xdr:to>
    <xdr:cxnSp macro="">
      <xdr:nvCxnSpPr>
        <xdr:cNvPr id="785" name="直線コネクタ 784"/>
        <xdr:cNvCxnSpPr/>
      </xdr:nvCxnSpPr>
      <xdr:spPr>
        <a:xfrm flipV="1">
          <a:off x="21323300" y="96342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36830</xdr:rowOff>
    </xdr:from>
    <xdr:ext cx="469900" cy="259080"/>
    <xdr:sp macro="" textlink="">
      <xdr:nvSpPr>
        <xdr:cNvPr id="786" name="貸付金平均値テキスト"/>
        <xdr:cNvSpPr txBox="1"/>
      </xdr:nvSpPr>
      <xdr:spPr>
        <a:xfrm>
          <a:off x="22212300" y="9980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58420</xdr:rowOff>
    </xdr:from>
    <xdr:to xmlns:xdr="http://schemas.openxmlformats.org/drawingml/2006/spreadsheetDrawing">
      <xdr:col>116</xdr:col>
      <xdr:colOff>114300</xdr:colOff>
      <xdr:row>58</xdr:row>
      <xdr:rowOff>160020</xdr:rowOff>
    </xdr:to>
    <xdr:sp macro="" textlink="">
      <xdr:nvSpPr>
        <xdr:cNvPr id="787" name="フローチャート: 判断 786"/>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124460</xdr:rowOff>
    </xdr:from>
    <xdr:to xmlns:xdr="http://schemas.openxmlformats.org/drawingml/2006/spreadsheetDrawing">
      <xdr:col>111</xdr:col>
      <xdr:colOff>177800</xdr:colOff>
      <xdr:row>57</xdr:row>
      <xdr:rowOff>31750</xdr:rowOff>
    </xdr:to>
    <xdr:cxnSp macro="">
      <xdr:nvCxnSpPr>
        <xdr:cNvPr id="788" name="直線コネクタ 787"/>
        <xdr:cNvCxnSpPr/>
      </xdr:nvCxnSpPr>
      <xdr:spPr>
        <a:xfrm flipV="1">
          <a:off x="20434300" y="972566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45085</xdr:rowOff>
    </xdr:from>
    <xdr:to xmlns:xdr="http://schemas.openxmlformats.org/drawingml/2006/spreadsheetDrawing">
      <xdr:col>112</xdr:col>
      <xdr:colOff>38100</xdr:colOff>
      <xdr:row>58</xdr:row>
      <xdr:rowOff>146685</xdr:rowOff>
    </xdr:to>
    <xdr:sp macro="" textlink="">
      <xdr:nvSpPr>
        <xdr:cNvPr id="789" name="フローチャート: 判断 788"/>
        <xdr:cNvSpPr/>
      </xdr:nvSpPr>
      <xdr:spPr>
        <a:xfrm>
          <a:off x="21272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137795</xdr:rowOff>
    </xdr:from>
    <xdr:ext cx="461645" cy="259080"/>
    <xdr:sp macro="" textlink="">
      <xdr:nvSpPr>
        <xdr:cNvPr id="790" name="テキスト ボックス 789"/>
        <xdr:cNvSpPr txBox="1"/>
      </xdr:nvSpPr>
      <xdr:spPr>
        <a:xfrm>
          <a:off x="21088350" y="1008189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31750</xdr:rowOff>
    </xdr:from>
    <xdr:to xmlns:xdr="http://schemas.openxmlformats.org/drawingml/2006/spreadsheetDrawing">
      <xdr:col>107</xdr:col>
      <xdr:colOff>50800</xdr:colOff>
      <xdr:row>57</xdr:row>
      <xdr:rowOff>46355</xdr:rowOff>
    </xdr:to>
    <xdr:cxnSp macro="">
      <xdr:nvCxnSpPr>
        <xdr:cNvPr id="791" name="直線コネクタ 790"/>
        <xdr:cNvCxnSpPr/>
      </xdr:nvCxnSpPr>
      <xdr:spPr>
        <a:xfrm flipV="1">
          <a:off x="19545300" y="98044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60960</xdr:rowOff>
    </xdr:from>
    <xdr:to xmlns:xdr="http://schemas.openxmlformats.org/drawingml/2006/spreadsheetDrawing">
      <xdr:col>107</xdr:col>
      <xdr:colOff>101600</xdr:colOff>
      <xdr:row>58</xdr:row>
      <xdr:rowOff>162560</xdr:rowOff>
    </xdr:to>
    <xdr:sp macro="" textlink="">
      <xdr:nvSpPr>
        <xdr:cNvPr id="792" name="フローチャート: 判断 791"/>
        <xdr:cNvSpPr/>
      </xdr:nvSpPr>
      <xdr:spPr>
        <a:xfrm>
          <a:off x="20383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153670</xdr:rowOff>
    </xdr:from>
    <xdr:ext cx="461645" cy="259080"/>
    <xdr:sp macro="" textlink="">
      <xdr:nvSpPr>
        <xdr:cNvPr id="793" name="テキスト ボックス 792"/>
        <xdr:cNvSpPr txBox="1"/>
      </xdr:nvSpPr>
      <xdr:spPr>
        <a:xfrm>
          <a:off x="20199350" y="100977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46355</xdr:rowOff>
    </xdr:from>
    <xdr:to xmlns:xdr="http://schemas.openxmlformats.org/drawingml/2006/spreadsheetDrawing">
      <xdr:col>102</xdr:col>
      <xdr:colOff>114300</xdr:colOff>
      <xdr:row>57</xdr:row>
      <xdr:rowOff>55245</xdr:rowOff>
    </xdr:to>
    <xdr:cxnSp macro="">
      <xdr:nvCxnSpPr>
        <xdr:cNvPr id="794" name="直線コネクタ 793"/>
        <xdr:cNvCxnSpPr/>
      </xdr:nvCxnSpPr>
      <xdr:spPr>
        <a:xfrm flipV="1">
          <a:off x="18656300" y="98190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58420</xdr:rowOff>
    </xdr:from>
    <xdr:to xmlns:xdr="http://schemas.openxmlformats.org/drawingml/2006/spreadsheetDrawing">
      <xdr:col>102</xdr:col>
      <xdr:colOff>165100</xdr:colOff>
      <xdr:row>58</xdr:row>
      <xdr:rowOff>160020</xdr:rowOff>
    </xdr:to>
    <xdr:sp macro="" textlink="">
      <xdr:nvSpPr>
        <xdr:cNvPr id="795" name="フローチャート: 判断 794"/>
        <xdr:cNvSpPr/>
      </xdr:nvSpPr>
      <xdr:spPr>
        <a:xfrm>
          <a:off x="19494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151130</xdr:rowOff>
    </xdr:from>
    <xdr:ext cx="461645" cy="259080"/>
    <xdr:sp macro="" textlink="">
      <xdr:nvSpPr>
        <xdr:cNvPr id="796" name="テキスト ボックス 795"/>
        <xdr:cNvSpPr txBox="1"/>
      </xdr:nvSpPr>
      <xdr:spPr>
        <a:xfrm>
          <a:off x="19310350" y="100952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63500</xdr:rowOff>
    </xdr:from>
    <xdr:to xmlns:xdr="http://schemas.openxmlformats.org/drawingml/2006/spreadsheetDrawing">
      <xdr:col>98</xdr:col>
      <xdr:colOff>38100</xdr:colOff>
      <xdr:row>58</xdr:row>
      <xdr:rowOff>164465</xdr:rowOff>
    </xdr:to>
    <xdr:sp macro="" textlink="">
      <xdr:nvSpPr>
        <xdr:cNvPr id="797" name="フローチャート: 判断 796"/>
        <xdr:cNvSpPr/>
      </xdr:nvSpPr>
      <xdr:spPr>
        <a:xfrm>
          <a:off x="18605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155575</xdr:rowOff>
    </xdr:from>
    <xdr:ext cx="461645" cy="250825"/>
    <xdr:sp macro="" textlink="">
      <xdr:nvSpPr>
        <xdr:cNvPr id="798" name="テキスト ボックス 797"/>
        <xdr:cNvSpPr txBox="1"/>
      </xdr:nvSpPr>
      <xdr:spPr>
        <a:xfrm>
          <a:off x="18421350" y="1009967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153670</xdr:rowOff>
    </xdr:from>
    <xdr:to xmlns:xdr="http://schemas.openxmlformats.org/drawingml/2006/spreadsheetDrawing">
      <xdr:col>116</xdr:col>
      <xdr:colOff>114300</xdr:colOff>
      <xdr:row>56</xdr:row>
      <xdr:rowOff>83820</xdr:rowOff>
    </xdr:to>
    <xdr:sp macro="" textlink="">
      <xdr:nvSpPr>
        <xdr:cNvPr id="804" name="楕円 803"/>
        <xdr:cNvSpPr/>
      </xdr:nvSpPr>
      <xdr:spPr>
        <a:xfrm>
          <a:off x="22110700" y="95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55</xdr:row>
      <xdr:rowOff>5080</xdr:rowOff>
    </xdr:from>
    <xdr:ext cx="534670" cy="259080"/>
    <xdr:sp macro="" textlink="">
      <xdr:nvSpPr>
        <xdr:cNvPr id="805" name="貸付金該当値テキスト"/>
        <xdr:cNvSpPr txBox="1"/>
      </xdr:nvSpPr>
      <xdr:spPr>
        <a:xfrm>
          <a:off x="22212300" y="9434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73660</xdr:rowOff>
    </xdr:from>
    <xdr:to xmlns:xdr="http://schemas.openxmlformats.org/drawingml/2006/spreadsheetDrawing">
      <xdr:col>112</xdr:col>
      <xdr:colOff>38100</xdr:colOff>
      <xdr:row>57</xdr:row>
      <xdr:rowOff>3810</xdr:rowOff>
    </xdr:to>
    <xdr:sp macro="" textlink="">
      <xdr:nvSpPr>
        <xdr:cNvPr id="806" name="楕円 805"/>
        <xdr:cNvSpPr/>
      </xdr:nvSpPr>
      <xdr:spPr>
        <a:xfrm>
          <a:off x="21272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55</xdr:row>
      <xdr:rowOff>20320</xdr:rowOff>
    </xdr:from>
    <xdr:ext cx="526415" cy="250825"/>
    <xdr:sp macro="" textlink="">
      <xdr:nvSpPr>
        <xdr:cNvPr id="807" name="テキスト ボックス 806"/>
        <xdr:cNvSpPr txBox="1"/>
      </xdr:nvSpPr>
      <xdr:spPr>
        <a:xfrm>
          <a:off x="21055965" y="94500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152400</xdr:rowOff>
    </xdr:from>
    <xdr:to xmlns:xdr="http://schemas.openxmlformats.org/drawingml/2006/spreadsheetDrawing">
      <xdr:col>107</xdr:col>
      <xdr:colOff>101600</xdr:colOff>
      <xdr:row>57</xdr:row>
      <xdr:rowOff>82550</xdr:rowOff>
    </xdr:to>
    <xdr:sp macro="" textlink="">
      <xdr:nvSpPr>
        <xdr:cNvPr id="808" name="楕円 807"/>
        <xdr:cNvSpPr/>
      </xdr:nvSpPr>
      <xdr:spPr>
        <a:xfrm>
          <a:off x="203835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55</xdr:row>
      <xdr:rowOff>99060</xdr:rowOff>
    </xdr:from>
    <xdr:ext cx="526415" cy="250825"/>
    <xdr:sp macro="" textlink="">
      <xdr:nvSpPr>
        <xdr:cNvPr id="809" name="テキスト ボックス 808"/>
        <xdr:cNvSpPr txBox="1"/>
      </xdr:nvSpPr>
      <xdr:spPr>
        <a:xfrm>
          <a:off x="20166965" y="952881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167005</xdr:rowOff>
    </xdr:from>
    <xdr:to xmlns:xdr="http://schemas.openxmlformats.org/drawingml/2006/spreadsheetDrawing">
      <xdr:col>102</xdr:col>
      <xdr:colOff>165100</xdr:colOff>
      <xdr:row>57</xdr:row>
      <xdr:rowOff>97790</xdr:rowOff>
    </xdr:to>
    <xdr:sp macro="" textlink="">
      <xdr:nvSpPr>
        <xdr:cNvPr id="810" name="楕円 809"/>
        <xdr:cNvSpPr/>
      </xdr:nvSpPr>
      <xdr:spPr>
        <a:xfrm>
          <a:off x="19494500" y="9768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55</xdr:row>
      <xdr:rowOff>113665</xdr:rowOff>
    </xdr:from>
    <xdr:ext cx="526415" cy="258445"/>
    <xdr:sp macro="" textlink="">
      <xdr:nvSpPr>
        <xdr:cNvPr id="811" name="テキスト ボックス 810"/>
        <xdr:cNvSpPr txBox="1"/>
      </xdr:nvSpPr>
      <xdr:spPr>
        <a:xfrm>
          <a:off x="19277965" y="954341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4445</xdr:rowOff>
    </xdr:from>
    <xdr:to xmlns:xdr="http://schemas.openxmlformats.org/drawingml/2006/spreadsheetDrawing">
      <xdr:col>98</xdr:col>
      <xdr:colOff>38100</xdr:colOff>
      <xdr:row>57</xdr:row>
      <xdr:rowOff>106045</xdr:rowOff>
    </xdr:to>
    <xdr:sp macro="" textlink="">
      <xdr:nvSpPr>
        <xdr:cNvPr id="812" name="楕円 811"/>
        <xdr:cNvSpPr/>
      </xdr:nvSpPr>
      <xdr:spPr>
        <a:xfrm>
          <a:off x="18605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55</xdr:row>
      <xdr:rowOff>123190</xdr:rowOff>
    </xdr:from>
    <xdr:ext cx="526415" cy="250825"/>
    <xdr:sp macro="" textlink="">
      <xdr:nvSpPr>
        <xdr:cNvPr id="813" name="テキスト ボックス 812"/>
        <xdr:cNvSpPr txBox="1"/>
      </xdr:nvSpPr>
      <xdr:spPr>
        <a:xfrm>
          <a:off x="18388965" y="95529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1630" cy="217170"/>
    <xdr:sp macro="" textlink="">
      <xdr:nvSpPr>
        <xdr:cNvPr id="822" name="テキスト ボックス 821"/>
        <xdr:cNvSpPr txBox="1"/>
      </xdr:nvSpPr>
      <xdr:spPr>
        <a:xfrm>
          <a:off x="18249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3" name="直線コネクタ 82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0665" cy="250825"/>
    <xdr:sp macro="" textlink="">
      <xdr:nvSpPr>
        <xdr:cNvPr id="824" name="テキスト ボックス 823"/>
        <xdr:cNvSpPr txBox="1"/>
      </xdr:nvSpPr>
      <xdr:spPr>
        <a:xfrm>
          <a:off x="18039080" y="13827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5" name="直線コネクタ 824"/>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26" name="テキスト ボックス 825"/>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7" name="直線コネクタ 826"/>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0825"/>
    <xdr:sp macro="" textlink="">
      <xdr:nvSpPr>
        <xdr:cNvPr id="828" name="テキスト ボックス 827"/>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29" name="直線コネクタ 828"/>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0" name="テキスト ボックス 829"/>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1" name="直線コネクタ 830"/>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32" name="テキスト ボックス 831"/>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3" name="直線コネクタ 832"/>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7375" cy="258445"/>
    <xdr:sp macro="" textlink="">
      <xdr:nvSpPr>
        <xdr:cNvPr id="834" name="テキスト ボックス 833"/>
        <xdr:cNvSpPr txBox="1"/>
      </xdr:nvSpPr>
      <xdr:spPr>
        <a:xfrm>
          <a:off x="17692370" y="12195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5" name="直線コネクタ 834"/>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7375" cy="259080"/>
    <xdr:sp macro="" textlink="">
      <xdr:nvSpPr>
        <xdr:cNvPr id="836" name="テキスト ボックス 835"/>
        <xdr:cNvSpPr txBox="1"/>
      </xdr:nvSpPr>
      <xdr:spPr>
        <a:xfrm>
          <a:off x="17692370" y="11868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7375" cy="250825"/>
    <xdr:sp macro="" textlink="">
      <xdr:nvSpPr>
        <xdr:cNvPr id="838" name="テキスト ボックス 837"/>
        <xdr:cNvSpPr txBox="1"/>
      </xdr:nvSpPr>
      <xdr:spPr>
        <a:xfrm>
          <a:off x="17692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116840</xdr:rowOff>
    </xdr:from>
    <xdr:to xmlns:xdr="http://schemas.openxmlformats.org/drawingml/2006/spreadsheetDrawing">
      <xdr:col>116</xdr:col>
      <xdr:colOff>62865</xdr:colOff>
      <xdr:row>78</xdr:row>
      <xdr:rowOff>137795</xdr:rowOff>
    </xdr:to>
    <xdr:cxnSp macro="">
      <xdr:nvCxnSpPr>
        <xdr:cNvPr id="840" name="直線コネクタ 839"/>
        <xdr:cNvCxnSpPr/>
      </xdr:nvCxnSpPr>
      <xdr:spPr>
        <a:xfrm flipV="1">
          <a:off x="221595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141605</xdr:rowOff>
    </xdr:from>
    <xdr:ext cx="534670" cy="259080"/>
    <xdr:sp macro="" textlink="">
      <xdr:nvSpPr>
        <xdr:cNvPr id="841" name="繰出金最小値テキスト"/>
        <xdr:cNvSpPr txBox="1"/>
      </xdr:nvSpPr>
      <xdr:spPr>
        <a:xfrm>
          <a:off x="222123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137795</xdr:rowOff>
    </xdr:from>
    <xdr:to xmlns:xdr="http://schemas.openxmlformats.org/drawingml/2006/spreadsheetDrawing">
      <xdr:col>116</xdr:col>
      <xdr:colOff>152400</xdr:colOff>
      <xdr:row>78</xdr:row>
      <xdr:rowOff>137795</xdr:rowOff>
    </xdr:to>
    <xdr:cxnSp macro="">
      <xdr:nvCxnSpPr>
        <xdr:cNvPr id="842" name="直線コネクタ 841"/>
        <xdr:cNvCxnSpPr/>
      </xdr:nvCxnSpPr>
      <xdr:spPr>
        <a:xfrm>
          <a:off x="22072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63500</xdr:rowOff>
    </xdr:from>
    <xdr:ext cx="598805" cy="251460"/>
    <xdr:sp macro="" textlink="">
      <xdr:nvSpPr>
        <xdr:cNvPr id="843" name="繰出金最大値テキスト"/>
        <xdr:cNvSpPr txBox="1"/>
      </xdr:nvSpPr>
      <xdr:spPr>
        <a:xfrm>
          <a:off x="22212300" y="118935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116840</xdr:rowOff>
    </xdr:from>
    <xdr:to xmlns:xdr="http://schemas.openxmlformats.org/drawingml/2006/spreadsheetDrawing">
      <xdr:col>116</xdr:col>
      <xdr:colOff>152400</xdr:colOff>
      <xdr:row>70</xdr:row>
      <xdr:rowOff>116840</xdr:rowOff>
    </xdr:to>
    <xdr:cxnSp macro="">
      <xdr:nvCxnSpPr>
        <xdr:cNvPr id="844" name="直線コネクタ 843"/>
        <xdr:cNvCxnSpPr/>
      </xdr:nvCxnSpPr>
      <xdr:spPr>
        <a:xfrm>
          <a:off x="22072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58420</xdr:rowOff>
    </xdr:from>
    <xdr:to xmlns:xdr="http://schemas.openxmlformats.org/drawingml/2006/spreadsheetDrawing">
      <xdr:col>116</xdr:col>
      <xdr:colOff>63500</xdr:colOff>
      <xdr:row>75</xdr:row>
      <xdr:rowOff>141605</xdr:rowOff>
    </xdr:to>
    <xdr:cxnSp macro="">
      <xdr:nvCxnSpPr>
        <xdr:cNvPr id="845" name="直線コネクタ 844"/>
        <xdr:cNvCxnSpPr/>
      </xdr:nvCxnSpPr>
      <xdr:spPr>
        <a:xfrm flipV="1">
          <a:off x="21323300" y="12917170"/>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137160</xdr:rowOff>
    </xdr:from>
    <xdr:ext cx="534670" cy="259080"/>
    <xdr:sp macro="" textlink="">
      <xdr:nvSpPr>
        <xdr:cNvPr id="846" name="繰出金平均値テキスト"/>
        <xdr:cNvSpPr txBox="1"/>
      </xdr:nvSpPr>
      <xdr:spPr>
        <a:xfrm>
          <a:off x="222123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158750</xdr:rowOff>
    </xdr:from>
    <xdr:to xmlns:xdr="http://schemas.openxmlformats.org/drawingml/2006/spreadsheetDrawing">
      <xdr:col>116</xdr:col>
      <xdr:colOff>114300</xdr:colOff>
      <xdr:row>76</xdr:row>
      <xdr:rowOff>88900</xdr:rowOff>
    </xdr:to>
    <xdr:sp macro="" textlink="">
      <xdr:nvSpPr>
        <xdr:cNvPr id="847" name="フローチャート: 判断 846"/>
        <xdr:cNvSpPr/>
      </xdr:nvSpPr>
      <xdr:spPr>
        <a:xfrm>
          <a:off x="22110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155575</xdr:rowOff>
    </xdr:from>
    <xdr:to xmlns:xdr="http://schemas.openxmlformats.org/drawingml/2006/spreadsheetDrawing">
      <xdr:col>111</xdr:col>
      <xdr:colOff>177800</xdr:colOff>
      <xdr:row>75</xdr:row>
      <xdr:rowOff>141605</xdr:rowOff>
    </xdr:to>
    <xdr:cxnSp macro="">
      <xdr:nvCxnSpPr>
        <xdr:cNvPr id="848" name="直線コネクタ 847"/>
        <xdr:cNvCxnSpPr/>
      </xdr:nvCxnSpPr>
      <xdr:spPr>
        <a:xfrm>
          <a:off x="20434300" y="12671425"/>
          <a:ext cx="8890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19050</xdr:rowOff>
    </xdr:from>
    <xdr:to xmlns:xdr="http://schemas.openxmlformats.org/drawingml/2006/spreadsheetDrawing">
      <xdr:col>112</xdr:col>
      <xdr:colOff>38100</xdr:colOff>
      <xdr:row>76</xdr:row>
      <xdr:rowOff>120650</xdr:rowOff>
    </xdr:to>
    <xdr:sp macro="" textlink="">
      <xdr:nvSpPr>
        <xdr:cNvPr id="849" name="フローチャート: 判断 848"/>
        <xdr:cNvSpPr/>
      </xdr:nvSpPr>
      <xdr:spPr>
        <a:xfrm>
          <a:off x="21272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111760</xdr:rowOff>
    </xdr:from>
    <xdr:ext cx="526415" cy="250825"/>
    <xdr:sp macro="" textlink="">
      <xdr:nvSpPr>
        <xdr:cNvPr id="850" name="テキスト ボックス 849"/>
        <xdr:cNvSpPr txBox="1"/>
      </xdr:nvSpPr>
      <xdr:spPr>
        <a:xfrm>
          <a:off x="21055965" y="131419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155575</xdr:rowOff>
    </xdr:from>
    <xdr:to xmlns:xdr="http://schemas.openxmlformats.org/drawingml/2006/spreadsheetDrawing">
      <xdr:col>107</xdr:col>
      <xdr:colOff>50800</xdr:colOff>
      <xdr:row>74</xdr:row>
      <xdr:rowOff>83820</xdr:rowOff>
    </xdr:to>
    <xdr:cxnSp macro="">
      <xdr:nvCxnSpPr>
        <xdr:cNvPr id="851" name="直線コネクタ 850"/>
        <xdr:cNvCxnSpPr/>
      </xdr:nvCxnSpPr>
      <xdr:spPr>
        <a:xfrm flipV="1">
          <a:off x="19545300" y="1267142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66040</xdr:rowOff>
    </xdr:from>
    <xdr:to xmlns:xdr="http://schemas.openxmlformats.org/drawingml/2006/spreadsheetDrawing">
      <xdr:col>107</xdr:col>
      <xdr:colOff>101600</xdr:colOff>
      <xdr:row>75</xdr:row>
      <xdr:rowOff>167640</xdr:rowOff>
    </xdr:to>
    <xdr:sp macro="" textlink="">
      <xdr:nvSpPr>
        <xdr:cNvPr id="852" name="フローチャート: 判断 851"/>
        <xdr:cNvSpPr/>
      </xdr:nvSpPr>
      <xdr:spPr>
        <a:xfrm>
          <a:off x="20383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158750</xdr:rowOff>
    </xdr:from>
    <xdr:ext cx="526415" cy="259080"/>
    <xdr:sp macro="" textlink="">
      <xdr:nvSpPr>
        <xdr:cNvPr id="853" name="テキスト ボックス 852"/>
        <xdr:cNvSpPr txBox="1"/>
      </xdr:nvSpPr>
      <xdr:spPr>
        <a:xfrm>
          <a:off x="20166965" y="130175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83820</xdr:rowOff>
    </xdr:from>
    <xdr:to xmlns:xdr="http://schemas.openxmlformats.org/drawingml/2006/spreadsheetDrawing">
      <xdr:col>102</xdr:col>
      <xdr:colOff>114300</xdr:colOff>
      <xdr:row>74</xdr:row>
      <xdr:rowOff>120650</xdr:rowOff>
    </xdr:to>
    <xdr:cxnSp macro="">
      <xdr:nvCxnSpPr>
        <xdr:cNvPr id="854" name="直線コネクタ 853"/>
        <xdr:cNvCxnSpPr/>
      </xdr:nvCxnSpPr>
      <xdr:spPr>
        <a:xfrm flipV="1">
          <a:off x="18656300" y="127711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44450</xdr:rowOff>
    </xdr:from>
    <xdr:to xmlns:xdr="http://schemas.openxmlformats.org/drawingml/2006/spreadsheetDrawing">
      <xdr:col>102</xdr:col>
      <xdr:colOff>165100</xdr:colOff>
      <xdr:row>75</xdr:row>
      <xdr:rowOff>146050</xdr:rowOff>
    </xdr:to>
    <xdr:sp macro="" textlink="">
      <xdr:nvSpPr>
        <xdr:cNvPr id="855" name="フローチャート: 判断 854"/>
        <xdr:cNvSpPr/>
      </xdr:nvSpPr>
      <xdr:spPr>
        <a:xfrm>
          <a:off x="19494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137160</xdr:rowOff>
    </xdr:from>
    <xdr:ext cx="526415" cy="259080"/>
    <xdr:sp macro="" textlink="">
      <xdr:nvSpPr>
        <xdr:cNvPr id="856" name="テキスト ボックス 855"/>
        <xdr:cNvSpPr txBox="1"/>
      </xdr:nvSpPr>
      <xdr:spPr>
        <a:xfrm>
          <a:off x="19277965" y="129959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29210</xdr:rowOff>
    </xdr:from>
    <xdr:to xmlns:xdr="http://schemas.openxmlformats.org/drawingml/2006/spreadsheetDrawing">
      <xdr:col>98</xdr:col>
      <xdr:colOff>38100</xdr:colOff>
      <xdr:row>75</xdr:row>
      <xdr:rowOff>130810</xdr:rowOff>
    </xdr:to>
    <xdr:sp macro="" textlink="">
      <xdr:nvSpPr>
        <xdr:cNvPr id="857" name="フローチャート: 判断 856"/>
        <xdr:cNvSpPr/>
      </xdr:nvSpPr>
      <xdr:spPr>
        <a:xfrm>
          <a:off x="18605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121920</xdr:rowOff>
    </xdr:from>
    <xdr:ext cx="526415" cy="250825"/>
    <xdr:sp macro="" textlink="">
      <xdr:nvSpPr>
        <xdr:cNvPr id="858" name="テキスト ボックス 857"/>
        <xdr:cNvSpPr txBox="1"/>
      </xdr:nvSpPr>
      <xdr:spPr>
        <a:xfrm>
          <a:off x="18388965" y="129806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9" name="テキスト ボックス 85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0" name="テキスト ボックス 85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1" name="テキスト ボックス 86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2" name="テキスト ボックス 86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3" name="テキスト ボックス 86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7620</xdr:rowOff>
    </xdr:from>
    <xdr:to xmlns:xdr="http://schemas.openxmlformats.org/drawingml/2006/spreadsheetDrawing">
      <xdr:col>116</xdr:col>
      <xdr:colOff>114300</xdr:colOff>
      <xdr:row>75</xdr:row>
      <xdr:rowOff>109220</xdr:rowOff>
    </xdr:to>
    <xdr:sp macro="" textlink="">
      <xdr:nvSpPr>
        <xdr:cNvPr id="864" name="楕円 863"/>
        <xdr:cNvSpPr/>
      </xdr:nvSpPr>
      <xdr:spPr>
        <a:xfrm>
          <a:off x="221107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30480</xdr:rowOff>
    </xdr:from>
    <xdr:ext cx="534670" cy="250825"/>
    <xdr:sp macro="" textlink="">
      <xdr:nvSpPr>
        <xdr:cNvPr id="865" name="繰出金該当値テキスト"/>
        <xdr:cNvSpPr txBox="1"/>
      </xdr:nvSpPr>
      <xdr:spPr>
        <a:xfrm>
          <a:off x="22212300" y="1271778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90805</xdr:rowOff>
    </xdr:from>
    <xdr:to xmlns:xdr="http://schemas.openxmlformats.org/drawingml/2006/spreadsheetDrawing">
      <xdr:col>112</xdr:col>
      <xdr:colOff>38100</xdr:colOff>
      <xdr:row>76</xdr:row>
      <xdr:rowOff>20955</xdr:rowOff>
    </xdr:to>
    <xdr:sp macro="" textlink="">
      <xdr:nvSpPr>
        <xdr:cNvPr id="866" name="楕円 865"/>
        <xdr:cNvSpPr/>
      </xdr:nvSpPr>
      <xdr:spPr>
        <a:xfrm>
          <a:off x="212725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37465</xdr:rowOff>
    </xdr:from>
    <xdr:ext cx="526415" cy="259080"/>
    <xdr:sp macro="" textlink="">
      <xdr:nvSpPr>
        <xdr:cNvPr id="867" name="テキスト ボックス 866"/>
        <xdr:cNvSpPr txBox="1"/>
      </xdr:nvSpPr>
      <xdr:spPr>
        <a:xfrm>
          <a:off x="21055965" y="127247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104775</xdr:rowOff>
    </xdr:from>
    <xdr:to xmlns:xdr="http://schemas.openxmlformats.org/drawingml/2006/spreadsheetDrawing">
      <xdr:col>107</xdr:col>
      <xdr:colOff>101600</xdr:colOff>
      <xdr:row>74</xdr:row>
      <xdr:rowOff>34925</xdr:rowOff>
    </xdr:to>
    <xdr:sp macro="" textlink="">
      <xdr:nvSpPr>
        <xdr:cNvPr id="868" name="楕円 867"/>
        <xdr:cNvSpPr/>
      </xdr:nvSpPr>
      <xdr:spPr>
        <a:xfrm>
          <a:off x="20383500" y="12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52070</xdr:rowOff>
    </xdr:from>
    <xdr:ext cx="526415" cy="251460"/>
    <xdr:sp macro="" textlink="">
      <xdr:nvSpPr>
        <xdr:cNvPr id="869" name="テキスト ボックス 868"/>
        <xdr:cNvSpPr txBox="1"/>
      </xdr:nvSpPr>
      <xdr:spPr>
        <a:xfrm>
          <a:off x="20166965" y="123964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33020</xdr:rowOff>
    </xdr:from>
    <xdr:to xmlns:xdr="http://schemas.openxmlformats.org/drawingml/2006/spreadsheetDrawing">
      <xdr:col>102</xdr:col>
      <xdr:colOff>165100</xdr:colOff>
      <xdr:row>74</xdr:row>
      <xdr:rowOff>134620</xdr:rowOff>
    </xdr:to>
    <xdr:sp macro="" textlink="">
      <xdr:nvSpPr>
        <xdr:cNvPr id="870" name="楕円 869"/>
        <xdr:cNvSpPr/>
      </xdr:nvSpPr>
      <xdr:spPr>
        <a:xfrm>
          <a:off x="19494500" y="127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151130</xdr:rowOff>
    </xdr:from>
    <xdr:ext cx="526415" cy="259080"/>
    <xdr:sp macro="" textlink="">
      <xdr:nvSpPr>
        <xdr:cNvPr id="871" name="テキスト ボックス 870"/>
        <xdr:cNvSpPr txBox="1"/>
      </xdr:nvSpPr>
      <xdr:spPr>
        <a:xfrm>
          <a:off x="19277965" y="124955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69850</xdr:rowOff>
    </xdr:from>
    <xdr:to xmlns:xdr="http://schemas.openxmlformats.org/drawingml/2006/spreadsheetDrawing">
      <xdr:col>98</xdr:col>
      <xdr:colOff>38100</xdr:colOff>
      <xdr:row>75</xdr:row>
      <xdr:rowOff>0</xdr:rowOff>
    </xdr:to>
    <xdr:sp macro="" textlink="">
      <xdr:nvSpPr>
        <xdr:cNvPr id="872" name="楕円 871"/>
        <xdr:cNvSpPr/>
      </xdr:nvSpPr>
      <xdr:spPr>
        <a:xfrm>
          <a:off x="18605500" y="127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16510</xdr:rowOff>
    </xdr:from>
    <xdr:ext cx="526415" cy="259080"/>
    <xdr:sp macro="" textlink="">
      <xdr:nvSpPr>
        <xdr:cNvPr id="873" name="テキスト ボックス 872"/>
        <xdr:cNvSpPr txBox="1"/>
      </xdr:nvSpPr>
      <xdr:spPr>
        <a:xfrm>
          <a:off x="18388965" y="125323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1630" cy="217170"/>
    <xdr:sp macro="" textlink="">
      <xdr:nvSpPr>
        <xdr:cNvPr id="882" name="テキスト ボックス 881"/>
        <xdr:cNvSpPr txBox="1"/>
      </xdr:nvSpPr>
      <xdr:spPr>
        <a:xfrm>
          <a:off x="18249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4" name="直線コネクタ 883"/>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0665" cy="259080"/>
    <xdr:sp macro="" textlink="">
      <xdr:nvSpPr>
        <xdr:cNvPr id="885" name="テキスト ボックス 884"/>
        <xdr:cNvSpPr txBox="1"/>
      </xdr:nvSpPr>
      <xdr:spPr>
        <a:xfrm>
          <a:off x="18039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6" name="直線コネクタ 885"/>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59105" cy="259080"/>
    <xdr:sp macro="" textlink="">
      <xdr:nvSpPr>
        <xdr:cNvPr id="887" name="テキスト ボックス 886"/>
        <xdr:cNvSpPr txBox="1"/>
      </xdr:nvSpPr>
      <xdr:spPr>
        <a:xfrm>
          <a:off x="17820640" y="1649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59105" cy="250825"/>
    <xdr:sp macro="" textlink="">
      <xdr:nvSpPr>
        <xdr:cNvPr id="889" name="テキスト ボックス 888"/>
        <xdr:cNvSpPr txBox="1"/>
      </xdr:nvSpPr>
      <xdr:spPr>
        <a:xfrm>
          <a:off x="17820640" y="1611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0" name="直線コネクタ 889"/>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59105" cy="259080"/>
    <xdr:sp macro="" textlink="">
      <xdr:nvSpPr>
        <xdr:cNvPr id="891" name="テキスト ボックス 890"/>
        <xdr:cNvSpPr txBox="1"/>
      </xdr:nvSpPr>
      <xdr:spPr>
        <a:xfrm>
          <a:off x="17820640" y="1573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2" name="直線コネクタ 891"/>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3" name="テキスト ボックス 892"/>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0825"/>
    <xdr:sp macro="" textlink="">
      <xdr:nvSpPr>
        <xdr:cNvPr id="895" name="テキスト ボックス 894"/>
        <xdr:cNvSpPr txBox="1"/>
      </xdr:nvSpPr>
      <xdr:spPr>
        <a:xfrm>
          <a:off x="17756505" y="14970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132715</xdr:rowOff>
    </xdr:from>
    <xdr:to xmlns:xdr="http://schemas.openxmlformats.org/drawingml/2006/spreadsheetDrawing">
      <xdr:col>116</xdr:col>
      <xdr:colOff>62865</xdr:colOff>
      <xdr:row>99</xdr:row>
      <xdr:rowOff>44450</xdr:rowOff>
    </xdr:to>
    <xdr:cxnSp macro="">
      <xdr:nvCxnSpPr>
        <xdr:cNvPr id="897" name="直線コネクタ 896"/>
        <xdr:cNvCxnSpPr/>
      </xdr:nvCxnSpPr>
      <xdr:spPr>
        <a:xfrm flipV="1">
          <a:off x="221595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92710</xdr:rowOff>
    </xdr:from>
    <xdr:ext cx="249555" cy="259080"/>
    <xdr:sp macro="" textlink="">
      <xdr:nvSpPr>
        <xdr:cNvPr id="898" name="前年度繰上充用金最小値テキスト"/>
        <xdr:cNvSpPr txBox="1"/>
      </xdr:nvSpPr>
      <xdr:spPr>
        <a:xfrm>
          <a:off x="222123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9" name="直線コネクタ 898"/>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90</xdr:row>
      <xdr:rowOff>79375</xdr:rowOff>
    </xdr:from>
    <xdr:ext cx="534670" cy="258445"/>
    <xdr:sp macro="" textlink="">
      <xdr:nvSpPr>
        <xdr:cNvPr id="900" name="前年度繰上充用金最大値テキスト"/>
        <xdr:cNvSpPr txBox="1"/>
      </xdr:nvSpPr>
      <xdr:spPr>
        <a:xfrm>
          <a:off x="222123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132715</xdr:rowOff>
    </xdr:from>
    <xdr:to xmlns:xdr="http://schemas.openxmlformats.org/drawingml/2006/spreadsheetDrawing">
      <xdr:col>116</xdr:col>
      <xdr:colOff>152400</xdr:colOff>
      <xdr:row>91</xdr:row>
      <xdr:rowOff>132715</xdr:rowOff>
    </xdr:to>
    <xdr:cxnSp macro="">
      <xdr:nvCxnSpPr>
        <xdr:cNvPr id="901" name="直線コネクタ 900"/>
        <xdr:cNvCxnSpPr/>
      </xdr:nvCxnSpPr>
      <xdr:spPr>
        <a:xfrm>
          <a:off x="22072600" y="1573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2" name="直線コネクタ 901"/>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10160</xdr:rowOff>
    </xdr:from>
    <xdr:ext cx="313690" cy="259080"/>
    <xdr:sp macro="" textlink="">
      <xdr:nvSpPr>
        <xdr:cNvPr id="903" name="前年度繰上充用金平均値テキスト"/>
        <xdr:cNvSpPr txBox="1"/>
      </xdr:nvSpPr>
      <xdr:spPr>
        <a:xfrm>
          <a:off x="222123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158750</xdr:rowOff>
    </xdr:from>
    <xdr:to xmlns:xdr="http://schemas.openxmlformats.org/drawingml/2006/spreadsheetDrawing">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05" name="直線コネクタ 904"/>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06" name="フローチャート: 判断 905"/>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13690" cy="259080"/>
    <xdr:sp macro="" textlink="">
      <xdr:nvSpPr>
        <xdr:cNvPr id="907" name="テキスト ボックス 906"/>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08" name="直線コネクタ 907"/>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09" name="フローチャート: 判断 908"/>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10" name="テキスト ボックス 909"/>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1" name="直線コネクタ 910"/>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156845</xdr:rowOff>
    </xdr:from>
    <xdr:to xmlns:xdr="http://schemas.openxmlformats.org/drawingml/2006/spreadsheetDrawing">
      <xdr:col>102</xdr:col>
      <xdr:colOff>165100</xdr:colOff>
      <xdr:row>99</xdr:row>
      <xdr:rowOff>86995</xdr:rowOff>
    </xdr:to>
    <xdr:sp macro="" textlink="">
      <xdr:nvSpPr>
        <xdr:cNvPr id="912" name="フローチャート: 判断 911"/>
        <xdr:cNvSpPr/>
      </xdr:nvSpPr>
      <xdr:spPr>
        <a:xfrm>
          <a:off x="19494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103505</xdr:rowOff>
    </xdr:from>
    <xdr:ext cx="313690" cy="259080"/>
    <xdr:sp macro="" textlink="">
      <xdr:nvSpPr>
        <xdr:cNvPr id="913" name="テキスト ボックス 912"/>
        <xdr:cNvSpPr txBox="1"/>
      </xdr:nvSpPr>
      <xdr:spPr>
        <a:xfrm>
          <a:off x="19388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157480</xdr:rowOff>
    </xdr:from>
    <xdr:to xmlns:xdr="http://schemas.openxmlformats.org/drawingml/2006/spreadsheetDrawing">
      <xdr:col>98</xdr:col>
      <xdr:colOff>38100</xdr:colOff>
      <xdr:row>99</xdr:row>
      <xdr:rowOff>87630</xdr:rowOff>
    </xdr:to>
    <xdr:sp macro="" textlink="">
      <xdr:nvSpPr>
        <xdr:cNvPr id="914" name="フローチャート: 判断 913"/>
        <xdr:cNvSpPr/>
      </xdr:nvSpPr>
      <xdr:spPr>
        <a:xfrm>
          <a:off x="18605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104140</xdr:rowOff>
    </xdr:from>
    <xdr:ext cx="313690" cy="259080"/>
    <xdr:sp macro="" textlink="">
      <xdr:nvSpPr>
        <xdr:cNvPr id="915" name="テキスト ボックス 914"/>
        <xdr:cNvSpPr txBox="1"/>
      </xdr:nvSpPr>
      <xdr:spPr>
        <a:xfrm>
          <a:off x="18499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137160</xdr:rowOff>
    </xdr:from>
    <xdr:ext cx="249555" cy="259080"/>
    <xdr:sp macro="" textlink="">
      <xdr:nvSpPr>
        <xdr:cNvPr id="922" name="前年度繰上充用金該当値テキスト"/>
        <xdr:cNvSpPr txBox="1"/>
      </xdr:nvSpPr>
      <xdr:spPr>
        <a:xfrm>
          <a:off x="222123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1300" cy="251460"/>
    <xdr:sp macro="" textlink="">
      <xdr:nvSpPr>
        <xdr:cNvPr id="924" name="テキスト ボックス 923"/>
        <xdr:cNvSpPr txBox="1"/>
      </xdr:nvSpPr>
      <xdr:spPr>
        <a:xfrm>
          <a:off x="21198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1300" cy="251460"/>
    <xdr:sp macro="" textlink="">
      <xdr:nvSpPr>
        <xdr:cNvPr id="926" name="テキスト ボックス 925"/>
        <xdr:cNvSpPr txBox="1"/>
      </xdr:nvSpPr>
      <xdr:spPr>
        <a:xfrm>
          <a:off x="20309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1300" cy="251460"/>
    <xdr:sp macro="" textlink="">
      <xdr:nvSpPr>
        <xdr:cNvPr id="928" name="テキスト ボックス 927"/>
        <xdr:cNvSpPr txBox="1"/>
      </xdr:nvSpPr>
      <xdr:spPr>
        <a:xfrm>
          <a:off x="19420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1300" cy="251460"/>
    <xdr:sp macro="" textlink="">
      <xdr:nvSpPr>
        <xdr:cNvPr id="930" name="テキスト ボックス 929"/>
        <xdr:cNvSpPr txBox="1"/>
      </xdr:nvSpPr>
      <xdr:spPr>
        <a:xfrm>
          <a:off x="18531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住民一人当たり歳出決算総額は、890,338</a:t>
          </a:r>
          <a:r>
            <a:rPr kumimoji="1" lang="ja-JP" altLang="en-US" sz="1300">
              <a:latin typeface="ＭＳ Ｐゴシック"/>
              <a:ea typeface="ＭＳ Ｐゴシック"/>
            </a:rPr>
            <a:t>円となっており、前年度と比べ45,194円、4.8％の減となりました。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補助費等では、新型コロナウイルス感染症対策として中小企業への給付事業は継続しているものの、令和２年度の特別定額給付金給付事業費が大きい割合を占めていたことから、1億3,100万円の大幅減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扶助費は非課税世帯や子育て世帯への給付金事業の実施、普通建設費では光ファイバ整備事業や市営住宅改修事業の増により前年度より増加となりました。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また、例年人件費、物件費が類似団体平均を上回っているのは、市立大学にかかる経費。補助金、</a:t>
          </a:r>
          <a:r>
            <a:rPr kumimoji="1" lang="ja-JP" altLang="en-US" sz="1300">
              <a:latin typeface="ＭＳ Ｐゴシック"/>
              <a:ea typeface="ＭＳ Ｐゴシック"/>
            </a:rPr>
            <a:t>投資及び出資金が類似団体平均を上回っているのは、市立病院を有していることが主な要因として挙げられます。</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26,663
26,586
535.20
24,203,040
23,739,090
462,055
13,236,780
26,102,327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0825"/>
    <xdr:sp macro="" textlink="">
      <xdr:nvSpPr>
        <xdr:cNvPr id="30" name="テキスト ボックス 29"/>
        <xdr:cNvSpPr txBox="1"/>
      </xdr:nvSpPr>
      <xdr:spPr>
        <a:xfrm>
          <a:off x="698500" y="317500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1630" cy="217170"/>
    <xdr:sp macro="" textlink="">
      <xdr:nvSpPr>
        <xdr:cNvPr id="40" name="テキスト ボックス 39"/>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0665" cy="250825"/>
    <xdr:sp macro="" textlink="">
      <xdr:nvSpPr>
        <xdr:cNvPr id="42" name="テキスト ボックス 41"/>
        <xdr:cNvSpPr txBox="1"/>
      </xdr:nvSpPr>
      <xdr:spPr>
        <a:xfrm>
          <a:off x="513080" y="6969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9105" cy="259080"/>
    <xdr:sp macro="" textlink="">
      <xdr:nvSpPr>
        <xdr:cNvPr id="44" name="テキスト ボックス 43"/>
        <xdr:cNvSpPr txBox="1"/>
      </xdr:nvSpPr>
      <xdr:spPr>
        <a:xfrm>
          <a:off x="294640" y="6588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9105" cy="259080"/>
    <xdr:sp macro="" textlink="">
      <xdr:nvSpPr>
        <xdr:cNvPr id="46" name="テキスト ボックス 45"/>
        <xdr:cNvSpPr txBox="1"/>
      </xdr:nvSpPr>
      <xdr:spPr>
        <a:xfrm>
          <a:off x="294640" y="62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9105" cy="250825"/>
    <xdr:sp macro="" textlink="">
      <xdr:nvSpPr>
        <xdr:cNvPr id="48" name="テキスト ボックス 47"/>
        <xdr:cNvSpPr txBox="1"/>
      </xdr:nvSpPr>
      <xdr:spPr>
        <a:xfrm>
          <a:off x="294640" y="5826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9105" cy="259080"/>
    <xdr:sp macro="" textlink="">
      <xdr:nvSpPr>
        <xdr:cNvPr id="50" name="テキスト ボックス 49"/>
        <xdr:cNvSpPr txBox="1"/>
      </xdr:nvSpPr>
      <xdr:spPr>
        <a:xfrm>
          <a:off x="294640" y="544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0825"/>
    <xdr:sp macro="" textlink="">
      <xdr:nvSpPr>
        <xdr:cNvPr id="54" name="テキスト ボックス 53"/>
        <xdr:cNvSpPr txBox="1"/>
      </xdr:nvSpPr>
      <xdr:spPr>
        <a:xfrm>
          <a:off x="230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116840</xdr:rowOff>
    </xdr:from>
    <xdr:to xmlns:xdr="http://schemas.openxmlformats.org/drawingml/2006/spreadsheetDrawing">
      <xdr:col>24</xdr:col>
      <xdr:colOff>62865</xdr:colOff>
      <xdr:row>37</xdr:row>
      <xdr:rowOff>130810</xdr:rowOff>
    </xdr:to>
    <xdr:cxnSp macro="">
      <xdr:nvCxnSpPr>
        <xdr:cNvPr id="56" name="直線コネクタ 55"/>
        <xdr:cNvCxnSpPr/>
      </xdr:nvCxnSpPr>
      <xdr:spPr>
        <a:xfrm flipV="1">
          <a:off x="4633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134620</xdr:rowOff>
    </xdr:from>
    <xdr:ext cx="469900" cy="250825"/>
    <xdr:sp macro="" textlink="">
      <xdr:nvSpPr>
        <xdr:cNvPr id="57" name="議会費最小値テキスト"/>
        <xdr:cNvSpPr txBox="1"/>
      </xdr:nvSpPr>
      <xdr:spPr>
        <a:xfrm>
          <a:off x="4686300" y="647827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130810</xdr:rowOff>
    </xdr:from>
    <xdr:to xmlns:xdr="http://schemas.openxmlformats.org/drawingml/2006/spreadsheetDrawing">
      <xdr:col>24</xdr:col>
      <xdr:colOff>152400</xdr:colOff>
      <xdr:row>37</xdr:row>
      <xdr:rowOff>130810</xdr:rowOff>
    </xdr:to>
    <xdr:cxnSp macro="">
      <xdr:nvCxnSpPr>
        <xdr:cNvPr id="58" name="直線コネクタ 57"/>
        <xdr:cNvCxnSpPr/>
      </xdr:nvCxnSpPr>
      <xdr:spPr>
        <a:xfrm>
          <a:off x="4546600" y="647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63500</xdr:rowOff>
    </xdr:from>
    <xdr:ext cx="469900" cy="251460"/>
    <xdr:sp macro="" textlink="">
      <xdr:nvSpPr>
        <xdr:cNvPr id="59" name="議会費最大値テキスト"/>
        <xdr:cNvSpPr txBox="1"/>
      </xdr:nvSpPr>
      <xdr:spPr>
        <a:xfrm>
          <a:off x="4686300" y="50355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116840</xdr:rowOff>
    </xdr:from>
    <xdr:to xmlns:xdr="http://schemas.openxmlformats.org/drawingml/2006/spreadsheetDrawing">
      <xdr:col>24</xdr:col>
      <xdr:colOff>152400</xdr:colOff>
      <xdr:row>30</xdr:row>
      <xdr:rowOff>116840</xdr:rowOff>
    </xdr:to>
    <xdr:cxnSp macro="">
      <xdr:nvCxnSpPr>
        <xdr:cNvPr id="60" name="直線コネクタ 59"/>
        <xdr:cNvCxnSpPr/>
      </xdr:nvCxnSpPr>
      <xdr:spPr>
        <a:xfrm>
          <a:off x="4546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2540</xdr:rowOff>
    </xdr:from>
    <xdr:to xmlns:xdr="http://schemas.openxmlformats.org/drawingml/2006/spreadsheetDrawing">
      <xdr:col>24</xdr:col>
      <xdr:colOff>63500</xdr:colOff>
      <xdr:row>35</xdr:row>
      <xdr:rowOff>14605</xdr:rowOff>
    </xdr:to>
    <xdr:cxnSp macro="">
      <xdr:nvCxnSpPr>
        <xdr:cNvPr id="61" name="直線コネクタ 60"/>
        <xdr:cNvCxnSpPr/>
      </xdr:nvCxnSpPr>
      <xdr:spPr>
        <a:xfrm flipV="1">
          <a:off x="3797300" y="600329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78740</xdr:rowOff>
    </xdr:from>
    <xdr:ext cx="469900" cy="259080"/>
    <xdr:sp macro="" textlink="">
      <xdr:nvSpPr>
        <xdr:cNvPr id="62" name="議会費平均値テキスト"/>
        <xdr:cNvSpPr txBox="1"/>
      </xdr:nvSpPr>
      <xdr:spPr>
        <a:xfrm>
          <a:off x="4686300" y="607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100330</xdr:rowOff>
    </xdr:from>
    <xdr:to xmlns:xdr="http://schemas.openxmlformats.org/drawingml/2006/spreadsheetDrawing">
      <xdr:col>24</xdr:col>
      <xdr:colOff>114300</xdr:colOff>
      <xdr:row>36</xdr:row>
      <xdr:rowOff>30480</xdr:rowOff>
    </xdr:to>
    <xdr:sp macro="" textlink="">
      <xdr:nvSpPr>
        <xdr:cNvPr id="63" name="フローチャート: 判断 62"/>
        <xdr:cNvSpPr/>
      </xdr:nvSpPr>
      <xdr:spPr>
        <a:xfrm>
          <a:off x="4584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154940</xdr:rowOff>
    </xdr:from>
    <xdr:to xmlns:xdr="http://schemas.openxmlformats.org/drawingml/2006/spreadsheetDrawing">
      <xdr:col>19</xdr:col>
      <xdr:colOff>177800</xdr:colOff>
      <xdr:row>35</xdr:row>
      <xdr:rowOff>14605</xdr:rowOff>
    </xdr:to>
    <xdr:cxnSp macro="">
      <xdr:nvCxnSpPr>
        <xdr:cNvPr id="64" name="直線コネクタ 63"/>
        <xdr:cNvCxnSpPr/>
      </xdr:nvCxnSpPr>
      <xdr:spPr>
        <a:xfrm>
          <a:off x="2908300" y="59842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5" name="フローチャート: 判断 64"/>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46990</xdr:rowOff>
    </xdr:from>
    <xdr:ext cx="461645" cy="259080"/>
    <xdr:sp macro="" textlink="">
      <xdr:nvSpPr>
        <xdr:cNvPr id="66" name="テキスト ボックス 65"/>
        <xdr:cNvSpPr txBox="1"/>
      </xdr:nvSpPr>
      <xdr:spPr>
        <a:xfrm>
          <a:off x="3562350" y="62191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154940</xdr:rowOff>
    </xdr:from>
    <xdr:to xmlns:xdr="http://schemas.openxmlformats.org/drawingml/2006/spreadsheetDrawing">
      <xdr:col>15</xdr:col>
      <xdr:colOff>50800</xdr:colOff>
      <xdr:row>34</xdr:row>
      <xdr:rowOff>154940</xdr:rowOff>
    </xdr:to>
    <xdr:cxnSp macro="">
      <xdr:nvCxnSpPr>
        <xdr:cNvPr id="67" name="直線コネクタ 66"/>
        <xdr:cNvCxnSpPr/>
      </xdr:nvCxnSpPr>
      <xdr:spPr>
        <a:xfrm>
          <a:off x="2019300" y="5984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1645" cy="250825"/>
    <xdr:sp macro="" textlink="">
      <xdr:nvSpPr>
        <xdr:cNvPr id="69" name="テキスト ボックス 68"/>
        <xdr:cNvSpPr txBox="1"/>
      </xdr:nvSpPr>
      <xdr:spPr>
        <a:xfrm>
          <a:off x="2673350" y="617982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147955</xdr:rowOff>
    </xdr:from>
    <xdr:to xmlns:xdr="http://schemas.openxmlformats.org/drawingml/2006/spreadsheetDrawing">
      <xdr:col>10</xdr:col>
      <xdr:colOff>114300</xdr:colOff>
      <xdr:row>34</xdr:row>
      <xdr:rowOff>154940</xdr:rowOff>
    </xdr:to>
    <xdr:cxnSp macro="">
      <xdr:nvCxnSpPr>
        <xdr:cNvPr id="70" name="直線コネクタ 69"/>
        <xdr:cNvCxnSpPr/>
      </xdr:nvCxnSpPr>
      <xdr:spPr>
        <a:xfrm>
          <a:off x="1130300" y="59772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81280</xdr:rowOff>
    </xdr:from>
    <xdr:to xmlns:xdr="http://schemas.openxmlformats.org/drawingml/2006/spreadsheetDrawing">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2540</xdr:rowOff>
    </xdr:from>
    <xdr:ext cx="461645" cy="259080"/>
    <xdr:sp macro="" textlink="">
      <xdr:nvSpPr>
        <xdr:cNvPr id="72" name="テキスト ボックス 71"/>
        <xdr:cNvSpPr txBox="1"/>
      </xdr:nvSpPr>
      <xdr:spPr>
        <a:xfrm>
          <a:off x="1784350" y="61747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86360</xdr:rowOff>
    </xdr:from>
    <xdr:to xmlns:xdr="http://schemas.openxmlformats.org/drawingml/2006/spreadsheetDrawing">
      <xdr:col>6</xdr:col>
      <xdr:colOff>38100</xdr:colOff>
      <xdr:row>36</xdr:row>
      <xdr:rowOff>16510</xdr:rowOff>
    </xdr:to>
    <xdr:sp macro="" textlink="">
      <xdr:nvSpPr>
        <xdr:cNvPr id="73" name="フローチャート: 判断 72"/>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7620</xdr:rowOff>
    </xdr:from>
    <xdr:ext cx="461645" cy="250825"/>
    <xdr:sp macro="" textlink="">
      <xdr:nvSpPr>
        <xdr:cNvPr id="74" name="テキスト ボックス 73"/>
        <xdr:cNvSpPr txBox="1"/>
      </xdr:nvSpPr>
      <xdr:spPr>
        <a:xfrm>
          <a:off x="895350" y="617982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123190</xdr:rowOff>
    </xdr:from>
    <xdr:to xmlns:xdr="http://schemas.openxmlformats.org/drawingml/2006/spreadsheetDrawing">
      <xdr:col>24</xdr:col>
      <xdr:colOff>114300</xdr:colOff>
      <xdr:row>35</xdr:row>
      <xdr:rowOff>53340</xdr:rowOff>
    </xdr:to>
    <xdr:sp macro="" textlink="">
      <xdr:nvSpPr>
        <xdr:cNvPr id="80" name="楕円 79"/>
        <xdr:cNvSpPr/>
      </xdr:nvSpPr>
      <xdr:spPr>
        <a:xfrm>
          <a:off x="45847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146050</xdr:rowOff>
    </xdr:from>
    <xdr:ext cx="469900" cy="250825"/>
    <xdr:sp macro="" textlink="">
      <xdr:nvSpPr>
        <xdr:cNvPr id="81" name="議会費該当値テキスト"/>
        <xdr:cNvSpPr txBox="1"/>
      </xdr:nvSpPr>
      <xdr:spPr>
        <a:xfrm>
          <a:off x="4686300" y="580390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135255</xdr:rowOff>
    </xdr:from>
    <xdr:to xmlns:xdr="http://schemas.openxmlformats.org/drawingml/2006/spreadsheetDrawing">
      <xdr:col>20</xdr:col>
      <xdr:colOff>38100</xdr:colOff>
      <xdr:row>35</xdr:row>
      <xdr:rowOff>65405</xdr:rowOff>
    </xdr:to>
    <xdr:sp macro="" textlink="">
      <xdr:nvSpPr>
        <xdr:cNvPr id="82" name="楕円 81"/>
        <xdr:cNvSpPr/>
      </xdr:nvSpPr>
      <xdr:spPr>
        <a:xfrm>
          <a:off x="3746500" y="59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81915</xdr:rowOff>
    </xdr:from>
    <xdr:ext cx="461645" cy="259080"/>
    <xdr:sp macro="" textlink="">
      <xdr:nvSpPr>
        <xdr:cNvPr id="83" name="テキスト ボックス 82"/>
        <xdr:cNvSpPr txBox="1"/>
      </xdr:nvSpPr>
      <xdr:spPr>
        <a:xfrm>
          <a:off x="3562350" y="573976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104140</xdr:rowOff>
    </xdr:from>
    <xdr:to xmlns:xdr="http://schemas.openxmlformats.org/drawingml/2006/spreadsheetDrawing">
      <xdr:col>15</xdr:col>
      <xdr:colOff>101600</xdr:colOff>
      <xdr:row>35</xdr:row>
      <xdr:rowOff>34290</xdr:rowOff>
    </xdr:to>
    <xdr:sp macro="" textlink="">
      <xdr:nvSpPr>
        <xdr:cNvPr id="84" name="楕円 83"/>
        <xdr:cNvSpPr/>
      </xdr:nvSpPr>
      <xdr:spPr>
        <a:xfrm>
          <a:off x="2857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50800</xdr:rowOff>
    </xdr:from>
    <xdr:ext cx="461645" cy="259080"/>
    <xdr:sp macro="" textlink="">
      <xdr:nvSpPr>
        <xdr:cNvPr id="85" name="テキスト ボックス 84"/>
        <xdr:cNvSpPr txBox="1"/>
      </xdr:nvSpPr>
      <xdr:spPr>
        <a:xfrm>
          <a:off x="2673350" y="57086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103505</xdr:rowOff>
    </xdr:from>
    <xdr:to xmlns:xdr="http://schemas.openxmlformats.org/drawingml/2006/spreadsheetDrawing">
      <xdr:col>10</xdr:col>
      <xdr:colOff>165100</xdr:colOff>
      <xdr:row>35</xdr:row>
      <xdr:rowOff>33655</xdr:rowOff>
    </xdr:to>
    <xdr:sp macro="" textlink="">
      <xdr:nvSpPr>
        <xdr:cNvPr id="86" name="楕円 85"/>
        <xdr:cNvSpPr/>
      </xdr:nvSpPr>
      <xdr:spPr>
        <a:xfrm>
          <a:off x="1968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50165</xdr:rowOff>
    </xdr:from>
    <xdr:ext cx="461645" cy="259080"/>
    <xdr:sp macro="" textlink="">
      <xdr:nvSpPr>
        <xdr:cNvPr id="87" name="テキスト ボックス 86"/>
        <xdr:cNvSpPr txBox="1"/>
      </xdr:nvSpPr>
      <xdr:spPr>
        <a:xfrm>
          <a:off x="1784350" y="57080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97790</xdr:rowOff>
    </xdr:from>
    <xdr:to xmlns:xdr="http://schemas.openxmlformats.org/drawingml/2006/spreadsheetDrawing">
      <xdr:col>6</xdr:col>
      <xdr:colOff>38100</xdr:colOff>
      <xdr:row>35</xdr:row>
      <xdr:rowOff>27305</xdr:rowOff>
    </xdr:to>
    <xdr:sp macro="" textlink="">
      <xdr:nvSpPr>
        <xdr:cNvPr id="88" name="楕円 87"/>
        <xdr:cNvSpPr/>
      </xdr:nvSpPr>
      <xdr:spPr>
        <a:xfrm>
          <a:off x="1079500" y="592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44450</xdr:rowOff>
    </xdr:from>
    <xdr:ext cx="461645" cy="259080"/>
    <xdr:sp macro="" textlink="">
      <xdr:nvSpPr>
        <xdr:cNvPr id="89" name="テキスト ボックス 88"/>
        <xdr:cNvSpPr txBox="1"/>
      </xdr:nvSpPr>
      <xdr:spPr>
        <a:xfrm>
          <a:off x="895350" y="57023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1630" cy="217170"/>
    <xdr:sp macro="" textlink="">
      <xdr:nvSpPr>
        <xdr:cNvPr id="98" name="テキスト ボックス 97"/>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0665" cy="259080"/>
    <xdr:sp macro="" textlink="">
      <xdr:nvSpPr>
        <xdr:cNvPr id="101" name="テキスト ボックス 100"/>
        <xdr:cNvSpPr txBox="1"/>
      </xdr:nvSpPr>
      <xdr:spPr>
        <a:xfrm>
          <a:off x="513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7375" cy="259080"/>
    <xdr:sp macro="" textlink="">
      <xdr:nvSpPr>
        <xdr:cNvPr id="103" name="テキスト ボックス 102"/>
        <xdr:cNvSpPr txBox="1"/>
      </xdr:nvSpPr>
      <xdr:spPr>
        <a:xfrm>
          <a:off x="166370" y="9636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7375" cy="250825"/>
    <xdr:sp macro="" textlink="">
      <xdr:nvSpPr>
        <xdr:cNvPr id="105" name="テキスト ボックス 104"/>
        <xdr:cNvSpPr txBox="1"/>
      </xdr:nvSpPr>
      <xdr:spPr>
        <a:xfrm>
          <a:off x="166370" y="9255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7375" cy="259080"/>
    <xdr:sp macro="" textlink="">
      <xdr:nvSpPr>
        <xdr:cNvPr id="107" name="テキスト ボックス 106"/>
        <xdr:cNvSpPr txBox="1"/>
      </xdr:nvSpPr>
      <xdr:spPr>
        <a:xfrm>
          <a:off x="166370" y="887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77545" cy="259080"/>
    <xdr:sp macro="" textlink="">
      <xdr:nvSpPr>
        <xdr:cNvPr id="109" name="テキスト ボックス 108"/>
        <xdr:cNvSpPr txBox="1"/>
      </xdr:nvSpPr>
      <xdr:spPr>
        <a:xfrm>
          <a:off x="76200" y="8493760"/>
          <a:ext cx="677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7545" cy="250825"/>
    <xdr:sp macro="" textlink="">
      <xdr:nvSpPr>
        <xdr:cNvPr id="111" name="テキスト ボックス 110"/>
        <xdr:cNvSpPr txBox="1"/>
      </xdr:nvSpPr>
      <xdr:spPr>
        <a:xfrm>
          <a:off x="76200" y="8112760"/>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69215</xdr:rowOff>
    </xdr:from>
    <xdr:to xmlns:xdr="http://schemas.openxmlformats.org/drawingml/2006/spreadsheetDrawing">
      <xdr:col>24</xdr:col>
      <xdr:colOff>62865</xdr:colOff>
      <xdr:row>58</xdr:row>
      <xdr:rowOff>154940</xdr:rowOff>
    </xdr:to>
    <xdr:cxnSp macro="">
      <xdr:nvCxnSpPr>
        <xdr:cNvPr id="113" name="直線コネクタ 112"/>
        <xdr:cNvCxnSpPr/>
      </xdr:nvCxnSpPr>
      <xdr:spPr>
        <a:xfrm flipV="1">
          <a:off x="4633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158115</xdr:rowOff>
    </xdr:from>
    <xdr:ext cx="534670" cy="250825"/>
    <xdr:sp macro="" textlink="">
      <xdr:nvSpPr>
        <xdr:cNvPr id="114" name="総務費最小値テキスト"/>
        <xdr:cNvSpPr txBox="1"/>
      </xdr:nvSpPr>
      <xdr:spPr>
        <a:xfrm>
          <a:off x="4686300" y="101022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154940</xdr:rowOff>
    </xdr:from>
    <xdr:to xmlns:xdr="http://schemas.openxmlformats.org/drawingml/2006/spreadsheetDrawing">
      <xdr:col>24</xdr:col>
      <xdr:colOff>152400</xdr:colOff>
      <xdr:row>58</xdr:row>
      <xdr:rowOff>154940</xdr:rowOff>
    </xdr:to>
    <xdr:cxnSp macro="">
      <xdr:nvCxnSpPr>
        <xdr:cNvPr id="115" name="直線コネクタ 114"/>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15875</xdr:rowOff>
    </xdr:from>
    <xdr:ext cx="690245" cy="259080"/>
    <xdr:sp macro="" textlink="">
      <xdr:nvSpPr>
        <xdr:cNvPr id="116" name="総務費最大値テキスト"/>
        <xdr:cNvSpPr txBox="1"/>
      </xdr:nvSpPr>
      <xdr:spPr>
        <a:xfrm>
          <a:off x="4686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69215</xdr:rowOff>
    </xdr:from>
    <xdr:to xmlns:xdr="http://schemas.openxmlformats.org/drawingml/2006/spreadsheetDrawing">
      <xdr:col>24</xdr:col>
      <xdr:colOff>152400</xdr:colOff>
      <xdr:row>51</xdr:row>
      <xdr:rowOff>69215</xdr:rowOff>
    </xdr:to>
    <xdr:cxnSp macro="">
      <xdr:nvCxnSpPr>
        <xdr:cNvPr id="117" name="直線コネクタ 116"/>
        <xdr:cNvCxnSpPr/>
      </xdr:nvCxnSpPr>
      <xdr:spPr>
        <a:xfrm>
          <a:off x="4546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3810</xdr:rowOff>
    </xdr:from>
    <xdr:to xmlns:xdr="http://schemas.openxmlformats.org/drawingml/2006/spreadsheetDrawing">
      <xdr:col>24</xdr:col>
      <xdr:colOff>63500</xdr:colOff>
      <xdr:row>58</xdr:row>
      <xdr:rowOff>95885</xdr:rowOff>
    </xdr:to>
    <xdr:cxnSp macro="">
      <xdr:nvCxnSpPr>
        <xdr:cNvPr id="118" name="直線コネクタ 117"/>
        <xdr:cNvCxnSpPr/>
      </xdr:nvCxnSpPr>
      <xdr:spPr>
        <a:xfrm>
          <a:off x="3797300" y="994791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17780</xdr:rowOff>
    </xdr:from>
    <xdr:ext cx="598805" cy="251460"/>
    <xdr:sp macro="" textlink="">
      <xdr:nvSpPr>
        <xdr:cNvPr id="119" name="総務費平均値テキスト"/>
        <xdr:cNvSpPr txBox="1"/>
      </xdr:nvSpPr>
      <xdr:spPr>
        <a:xfrm>
          <a:off x="4686300" y="979043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95885</xdr:rowOff>
    </xdr:to>
    <xdr:sp macro="" textlink="">
      <xdr:nvSpPr>
        <xdr:cNvPr id="120" name="フローチャート: 判断 119"/>
        <xdr:cNvSpPr/>
      </xdr:nvSpPr>
      <xdr:spPr>
        <a:xfrm>
          <a:off x="4584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3810</xdr:rowOff>
    </xdr:from>
    <xdr:to xmlns:xdr="http://schemas.openxmlformats.org/drawingml/2006/spreadsheetDrawing">
      <xdr:col>19</xdr:col>
      <xdr:colOff>177800</xdr:colOff>
      <xdr:row>58</xdr:row>
      <xdr:rowOff>138430</xdr:rowOff>
    </xdr:to>
    <xdr:cxnSp macro="">
      <xdr:nvCxnSpPr>
        <xdr:cNvPr id="121" name="直線コネクタ 120"/>
        <xdr:cNvCxnSpPr/>
      </xdr:nvCxnSpPr>
      <xdr:spPr>
        <a:xfrm flipV="1">
          <a:off x="2908300" y="994791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69215</xdr:rowOff>
    </xdr:from>
    <xdr:to xmlns:xdr="http://schemas.openxmlformats.org/drawingml/2006/spreadsheetDrawing">
      <xdr:col>20</xdr:col>
      <xdr:colOff>38100</xdr:colOff>
      <xdr:row>57</xdr:row>
      <xdr:rowOff>170815</xdr:rowOff>
    </xdr:to>
    <xdr:sp macro="" textlink="">
      <xdr:nvSpPr>
        <xdr:cNvPr id="122" name="フローチャート: 判断 121"/>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15875</xdr:rowOff>
    </xdr:from>
    <xdr:ext cx="590550" cy="259080"/>
    <xdr:sp macro="" textlink="">
      <xdr:nvSpPr>
        <xdr:cNvPr id="123" name="テキスト ボックス 122"/>
        <xdr:cNvSpPr txBox="1"/>
      </xdr:nvSpPr>
      <xdr:spPr>
        <a:xfrm>
          <a:off x="3497580" y="961707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138430</xdr:rowOff>
    </xdr:from>
    <xdr:to xmlns:xdr="http://schemas.openxmlformats.org/drawingml/2006/spreadsheetDrawing">
      <xdr:col>15</xdr:col>
      <xdr:colOff>50800</xdr:colOff>
      <xdr:row>58</xdr:row>
      <xdr:rowOff>139065</xdr:rowOff>
    </xdr:to>
    <xdr:cxnSp macro="">
      <xdr:nvCxnSpPr>
        <xdr:cNvPr id="124" name="直線コネクタ 123"/>
        <xdr:cNvCxnSpPr/>
      </xdr:nvCxnSpPr>
      <xdr:spPr>
        <a:xfrm flipV="1">
          <a:off x="2019300" y="100825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36195</xdr:rowOff>
    </xdr:from>
    <xdr:to xmlns:xdr="http://schemas.openxmlformats.org/drawingml/2006/spreadsheetDrawing">
      <xdr:col>15</xdr:col>
      <xdr:colOff>101600</xdr:colOff>
      <xdr:row>58</xdr:row>
      <xdr:rowOff>137795</xdr:rowOff>
    </xdr:to>
    <xdr:sp macro="" textlink="">
      <xdr:nvSpPr>
        <xdr:cNvPr id="125" name="フローチャート: 判断 124"/>
        <xdr:cNvSpPr/>
      </xdr:nvSpPr>
      <xdr:spPr>
        <a:xfrm>
          <a:off x="2857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154940</xdr:rowOff>
    </xdr:from>
    <xdr:ext cx="590550" cy="251460"/>
    <xdr:sp macro="" textlink="">
      <xdr:nvSpPr>
        <xdr:cNvPr id="126" name="テキスト ボックス 125"/>
        <xdr:cNvSpPr txBox="1"/>
      </xdr:nvSpPr>
      <xdr:spPr>
        <a:xfrm>
          <a:off x="2608580" y="975614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139065</xdr:rowOff>
    </xdr:from>
    <xdr:to xmlns:xdr="http://schemas.openxmlformats.org/drawingml/2006/spreadsheetDrawing">
      <xdr:col>10</xdr:col>
      <xdr:colOff>114300</xdr:colOff>
      <xdr:row>58</xdr:row>
      <xdr:rowOff>139065</xdr:rowOff>
    </xdr:to>
    <xdr:cxnSp macro="">
      <xdr:nvCxnSpPr>
        <xdr:cNvPr id="127" name="直線コネクタ 126"/>
        <xdr:cNvCxnSpPr/>
      </xdr:nvCxnSpPr>
      <xdr:spPr>
        <a:xfrm flipV="1">
          <a:off x="1130300" y="10083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52070</xdr:rowOff>
    </xdr:from>
    <xdr:to xmlns:xdr="http://schemas.openxmlformats.org/drawingml/2006/spreadsheetDrawing">
      <xdr:col>10</xdr:col>
      <xdr:colOff>165100</xdr:colOff>
      <xdr:row>58</xdr:row>
      <xdr:rowOff>153035</xdr:rowOff>
    </xdr:to>
    <xdr:sp macro="" textlink="">
      <xdr:nvSpPr>
        <xdr:cNvPr id="128" name="フローチャート: 判断 127"/>
        <xdr:cNvSpPr/>
      </xdr:nvSpPr>
      <xdr:spPr>
        <a:xfrm>
          <a:off x="19685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169545</xdr:rowOff>
    </xdr:from>
    <xdr:ext cx="526415" cy="250825"/>
    <xdr:sp macro="" textlink="">
      <xdr:nvSpPr>
        <xdr:cNvPr id="129" name="テキスト ボックス 128"/>
        <xdr:cNvSpPr txBox="1"/>
      </xdr:nvSpPr>
      <xdr:spPr>
        <a:xfrm>
          <a:off x="1751965" y="97707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52705</xdr:rowOff>
    </xdr:from>
    <xdr:to xmlns:xdr="http://schemas.openxmlformats.org/drawingml/2006/spreadsheetDrawing">
      <xdr:col>6</xdr:col>
      <xdr:colOff>38100</xdr:colOff>
      <xdr:row>58</xdr:row>
      <xdr:rowOff>154940</xdr:rowOff>
    </xdr:to>
    <xdr:sp macro="" textlink="">
      <xdr:nvSpPr>
        <xdr:cNvPr id="130" name="フローチャート: 判断 129"/>
        <xdr:cNvSpPr/>
      </xdr:nvSpPr>
      <xdr:spPr>
        <a:xfrm>
          <a:off x="107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170815</xdr:rowOff>
    </xdr:from>
    <xdr:ext cx="526415" cy="258445"/>
    <xdr:sp macro="" textlink="">
      <xdr:nvSpPr>
        <xdr:cNvPr id="131" name="テキスト ボックス 130"/>
        <xdr:cNvSpPr txBox="1"/>
      </xdr:nvSpPr>
      <xdr:spPr>
        <a:xfrm>
          <a:off x="862965" y="977201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45085</xdr:rowOff>
    </xdr:from>
    <xdr:to xmlns:xdr="http://schemas.openxmlformats.org/drawingml/2006/spreadsheetDrawing">
      <xdr:col>24</xdr:col>
      <xdr:colOff>114300</xdr:colOff>
      <xdr:row>58</xdr:row>
      <xdr:rowOff>146685</xdr:rowOff>
    </xdr:to>
    <xdr:sp macro="" textlink="">
      <xdr:nvSpPr>
        <xdr:cNvPr id="137" name="楕円 136"/>
        <xdr:cNvSpPr/>
      </xdr:nvSpPr>
      <xdr:spPr>
        <a:xfrm>
          <a:off x="45847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144145</xdr:rowOff>
    </xdr:from>
    <xdr:ext cx="534670" cy="250825"/>
    <xdr:sp macro="" textlink="">
      <xdr:nvSpPr>
        <xdr:cNvPr id="138" name="総務費該当値テキスト"/>
        <xdr:cNvSpPr txBox="1"/>
      </xdr:nvSpPr>
      <xdr:spPr>
        <a:xfrm>
          <a:off x="4686300" y="99167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124460</xdr:rowOff>
    </xdr:from>
    <xdr:to xmlns:xdr="http://schemas.openxmlformats.org/drawingml/2006/spreadsheetDrawing">
      <xdr:col>20</xdr:col>
      <xdr:colOff>38100</xdr:colOff>
      <xdr:row>58</xdr:row>
      <xdr:rowOff>54610</xdr:rowOff>
    </xdr:to>
    <xdr:sp macro="" textlink="">
      <xdr:nvSpPr>
        <xdr:cNvPr id="139" name="楕円 138"/>
        <xdr:cNvSpPr/>
      </xdr:nvSpPr>
      <xdr:spPr>
        <a:xfrm>
          <a:off x="3746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45720</xdr:rowOff>
    </xdr:from>
    <xdr:ext cx="590550" cy="259080"/>
    <xdr:sp macro="" textlink="">
      <xdr:nvSpPr>
        <xdr:cNvPr id="140" name="テキスト ボックス 139"/>
        <xdr:cNvSpPr txBox="1"/>
      </xdr:nvSpPr>
      <xdr:spPr>
        <a:xfrm>
          <a:off x="3497580" y="998982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87630</xdr:rowOff>
    </xdr:from>
    <xdr:to xmlns:xdr="http://schemas.openxmlformats.org/drawingml/2006/spreadsheetDrawing">
      <xdr:col>15</xdr:col>
      <xdr:colOff>101600</xdr:colOff>
      <xdr:row>59</xdr:row>
      <xdr:rowOff>17780</xdr:rowOff>
    </xdr:to>
    <xdr:sp macro="" textlink="">
      <xdr:nvSpPr>
        <xdr:cNvPr id="141" name="楕円 140"/>
        <xdr:cNvSpPr/>
      </xdr:nvSpPr>
      <xdr:spPr>
        <a:xfrm>
          <a:off x="2857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8890</xdr:rowOff>
    </xdr:from>
    <xdr:ext cx="526415" cy="250825"/>
    <xdr:sp macro="" textlink="">
      <xdr:nvSpPr>
        <xdr:cNvPr id="142" name="テキスト ボックス 141"/>
        <xdr:cNvSpPr txBox="1"/>
      </xdr:nvSpPr>
      <xdr:spPr>
        <a:xfrm>
          <a:off x="2640965" y="101244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88265</xdr:rowOff>
    </xdr:from>
    <xdr:to xmlns:xdr="http://schemas.openxmlformats.org/drawingml/2006/spreadsheetDrawing">
      <xdr:col>10</xdr:col>
      <xdr:colOff>165100</xdr:colOff>
      <xdr:row>59</xdr:row>
      <xdr:rowOff>18415</xdr:rowOff>
    </xdr:to>
    <xdr:sp macro="" textlink="">
      <xdr:nvSpPr>
        <xdr:cNvPr id="143" name="楕円 142"/>
        <xdr:cNvSpPr/>
      </xdr:nvSpPr>
      <xdr:spPr>
        <a:xfrm>
          <a:off x="1968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9525</xdr:rowOff>
    </xdr:from>
    <xdr:ext cx="526415" cy="250825"/>
    <xdr:sp macro="" textlink="">
      <xdr:nvSpPr>
        <xdr:cNvPr id="144" name="テキスト ボックス 143"/>
        <xdr:cNvSpPr txBox="1"/>
      </xdr:nvSpPr>
      <xdr:spPr>
        <a:xfrm>
          <a:off x="1751965" y="101250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88265</xdr:rowOff>
    </xdr:from>
    <xdr:to xmlns:xdr="http://schemas.openxmlformats.org/drawingml/2006/spreadsheetDrawing">
      <xdr:col>6</xdr:col>
      <xdr:colOff>38100</xdr:colOff>
      <xdr:row>59</xdr:row>
      <xdr:rowOff>18415</xdr:rowOff>
    </xdr:to>
    <xdr:sp macro="" textlink="">
      <xdr:nvSpPr>
        <xdr:cNvPr id="145" name="楕円 144"/>
        <xdr:cNvSpPr/>
      </xdr:nvSpPr>
      <xdr:spPr>
        <a:xfrm>
          <a:off x="1079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9525</xdr:rowOff>
    </xdr:from>
    <xdr:ext cx="526415" cy="250825"/>
    <xdr:sp macro="" textlink="">
      <xdr:nvSpPr>
        <xdr:cNvPr id="146" name="テキスト ボックス 145"/>
        <xdr:cNvSpPr txBox="1"/>
      </xdr:nvSpPr>
      <xdr:spPr>
        <a:xfrm>
          <a:off x="862965" y="101250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1630" cy="217170"/>
    <xdr:sp macro="" textlink="">
      <xdr:nvSpPr>
        <xdr:cNvPr id="155" name="テキスト ボックス 154"/>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0665" cy="250825"/>
    <xdr:sp macro="" textlink="">
      <xdr:nvSpPr>
        <xdr:cNvPr id="157" name="テキスト ボックス 156"/>
        <xdr:cNvSpPr txBox="1"/>
      </xdr:nvSpPr>
      <xdr:spPr>
        <a:xfrm>
          <a:off x="513080" y="13827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87375" cy="250825"/>
    <xdr:sp macro="" textlink="">
      <xdr:nvSpPr>
        <xdr:cNvPr id="159" name="テキスト ボックス 158"/>
        <xdr:cNvSpPr txBox="1"/>
      </xdr:nvSpPr>
      <xdr:spPr>
        <a:xfrm>
          <a:off x="166370" y="133705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87375" cy="250825"/>
    <xdr:sp macro="" textlink="">
      <xdr:nvSpPr>
        <xdr:cNvPr id="161" name="テキスト ボックス 160"/>
        <xdr:cNvSpPr txBox="1"/>
      </xdr:nvSpPr>
      <xdr:spPr>
        <a:xfrm>
          <a:off x="166370" y="12913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87375" cy="250825"/>
    <xdr:sp macro="" textlink="">
      <xdr:nvSpPr>
        <xdr:cNvPr id="163" name="テキスト ボックス 162"/>
        <xdr:cNvSpPr txBox="1"/>
      </xdr:nvSpPr>
      <xdr:spPr>
        <a:xfrm>
          <a:off x="166370" y="12456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87375" cy="250825"/>
    <xdr:sp macro="" textlink="">
      <xdr:nvSpPr>
        <xdr:cNvPr id="165" name="テキスト ボックス 164"/>
        <xdr:cNvSpPr txBox="1"/>
      </xdr:nvSpPr>
      <xdr:spPr>
        <a:xfrm>
          <a:off x="166370" y="11998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7375" cy="250825"/>
    <xdr:sp macro="" textlink="">
      <xdr:nvSpPr>
        <xdr:cNvPr id="167" name="テキスト ボックス 166"/>
        <xdr:cNvSpPr txBox="1"/>
      </xdr:nvSpPr>
      <xdr:spPr>
        <a:xfrm>
          <a:off x="166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77</xdr:row>
      <xdr:rowOff>66040</xdr:rowOff>
    </xdr:to>
    <xdr:cxnSp macro="">
      <xdr:nvCxnSpPr>
        <xdr:cNvPr id="169" name="直線コネクタ 168"/>
        <xdr:cNvCxnSpPr/>
      </xdr:nvCxnSpPr>
      <xdr:spPr>
        <a:xfrm flipV="1">
          <a:off x="4633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69850</xdr:rowOff>
    </xdr:from>
    <xdr:ext cx="598805" cy="259080"/>
    <xdr:sp macro="" textlink="">
      <xdr:nvSpPr>
        <xdr:cNvPr id="170" name="民生費最小値テキスト"/>
        <xdr:cNvSpPr txBox="1"/>
      </xdr:nvSpPr>
      <xdr:spPr>
        <a:xfrm>
          <a:off x="4686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66040</xdr:rowOff>
    </xdr:from>
    <xdr:to xmlns:xdr="http://schemas.openxmlformats.org/drawingml/2006/spreadsheetDrawing">
      <xdr:col>24</xdr:col>
      <xdr:colOff>152400</xdr:colOff>
      <xdr:row>77</xdr:row>
      <xdr:rowOff>66040</xdr:rowOff>
    </xdr:to>
    <xdr:cxnSp macro="">
      <xdr:nvCxnSpPr>
        <xdr:cNvPr id="171" name="直線コネクタ 170"/>
        <xdr:cNvCxnSpPr/>
      </xdr:nvCxnSpPr>
      <xdr:spPr>
        <a:xfrm>
          <a:off x="4546600" y="1326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101600</xdr:rowOff>
    </xdr:from>
    <xdr:ext cx="598805" cy="259080"/>
    <xdr:sp macro="" textlink="">
      <xdr:nvSpPr>
        <xdr:cNvPr id="172" name="民生費最大値テキスト"/>
        <xdr:cNvSpPr txBox="1"/>
      </xdr:nvSpPr>
      <xdr:spPr>
        <a:xfrm>
          <a:off x="4686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3" name="直線コネクタ 172"/>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52705</xdr:rowOff>
    </xdr:from>
    <xdr:to xmlns:xdr="http://schemas.openxmlformats.org/drawingml/2006/spreadsheetDrawing">
      <xdr:col>24</xdr:col>
      <xdr:colOff>63500</xdr:colOff>
      <xdr:row>76</xdr:row>
      <xdr:rowOff>74930</xdr:rowOff>
    </xdr:to>
    <xdr:cxnSp macro="">
      <xdr:nvCxnSpPr>
        <xdr:cNvPr id="174" name="直線コネクタ 173"/>
        <xdr:cNvCxnSpPr/>
      </xdr:nvCxnSpPr>
      <xdr:spPr>
        <a:xfrm flipV="1">
          <a:off x="3797300" y="12911455"/>
          <a:ext cx="8382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48895</xdr:rowOff>
    </xdr:from>
    <xdr:ext cx="598805" cy="259080"/>
    <xdr:sp macro="" textlink="">
      <xdr:nvSpPr>
        <xdr:cNvPr id="175" name="民生費平均値テキスト"/>
        <xdr:cNvSpPr txBox="1"/>
      </xdr:nvSpPr>
      <xdr:spPr>
        <a:xfrm>
          <a:off x="4686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70485</xdr:rowOff>
    </xdr:from>
    <xdr:to xmlns:xdr="http://schemas.openxmlformats.org/drawingml/2006/spreadsheetDrawing">
      <xdr:col>24</xdr:col>
      <xdr:colOff>114300</xdr:colOff>
      <xdr:row>76</xdr:row>
      <xdr:rowOff>635</xdr:rowOff>
    </xdr:to>
    <xdr:sp macro="" textlink="">
      <xdr:nvSpPr>
        <xdr:cNvPr id="176" name="フローチャート: 判断 175"/>
        <xdr:cNvSpPr/>
      </xdr:nvSpPr>
      <xdr:spPr>
        <a:xfrm>
          <a:off x="4584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74930</xdr:rowOff>
    </xdr:from>
    <xdr:to xmlns:xdr="http://schemas.openxmlformats.org/drawingml/2006/spreadsheetDrawing">
      <xdr:col>19</xdr:col>
      <xdr:colOff>177800</xdr:colOff>
      <xdr:row>76</xdr:row>
      <xdr:rowOff>92710</xdr:rowOff>
    </xdr:to>
    <xdr:cxnSp macro="">
      <xdr:nvCxnSpPr>
        <xdr:cNvPr id="177" name="直線コネクタ 176"/>
        <xdr:cNvCxnSpPr/>
      </xdr:nvCxnSpPr>
      <xdr:spPr>
        <a:xfrm flipV="1">
          <a:off x="2908300" y="131051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26035</xdr:rowOff>
    </xdr:from>
    <xdr:to xmlns:xdr="http://schemas.openxmlformats.org/drawingml/2006/spreadsheetDrawing">
      <xdr:col>20</xdr:col>
      <xdr:colOff>38100</xdr:colOff>
      <xdr:row>76</xdr:row>
      <xdr:rowOff>127635</xdr:rowOff>
    </xdr:to>
    <xdr:sp macro="" textlink="">
      <xdr:nvSpPr>
        <xdr:cNvPr id="178" name="フローチャート: 判断 177"/>
        <xdr:cNvSpPr/>
      </xdr:nvSpPr>
      <xdr:spPr>
        <a:xfrm>
          <a:off x="3746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118745</xdr:rowOff>
    </xdr:from>
    <xdr:ext cx="590550" cy="259080"/>
    <xdr:sp macro="" textlink="">
      <xdr:nvSpPr>
        <xdr:cNvPr id="179" name="テキスト ボックス 178"/>
        <xdr:cNvSpPr txBox="1"/>
      </xdr:nvSpPr>
      <xdr:spPr>
        <a:xfrm>
          <a:off x="3497580" y="1314894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92710</xdr:rowOff>
    </xdr:from>
    <xdr:to xmlns:xdr="http://schemas.openxmlformats.org/drawingml/2006/spreadsheetDrawing">
      <xdr:col>15</xdr:col>
      <xdr:colOff>50800</xdr:colOff>
      <xdr:row>76</xdr:row>
      <xdr:rowOff>130810</xdr:rowOff>
    </xdr:to>
    <xdr:cxnSp macro="">
      <xdr:nvCxnSpPr>
        <xdr:cNvPr id="180" name="直線コネクタ 179"/>
        <xdr:cNvCxnSpPr/>
      </xdr:nvCxnSpPr>
      <xdr:spPr>
        <a:xfrm flipV="1">
          <a:off x="2019300" y="131229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40640</xdr:rowOff>
    </xdr:from>
    <xdr:to xmlns:xdr="http://schemas.openxmlformats.org/drawingml/2006/spreadsheetDrawing">
      <xdr:col>15</xdr:col>
      <xdr:colOff>101600</xdr:colOff>
      <xdr:row>76</xdr:row>
      <xdr:rowOff>142240</xdr:rowOff>
    </xdr:to>
    <xdr:sp macro="" textlink="">
      <xdr:nvSpPr>
        <xdr:cNvPr id="181" name="フローチャート: 判断 180"/>
        <xdr:cNvSpPr/>
      </xdr:nvSpPr>
      <xdr:spPr>
        <a:xfrm>
          <a:off x="2857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158750</xdr:rowOff>
    </xdr:from>
    <xdr:ext cx="590550" cy="259080"/>
    <xdr:sp macro="" textlink="">
      <xdr:nvSpPr>
        <xdr:cNvPr id="182" name="テキスト ボックス 181"/>
        <xdr:cNvSpPr txBox="1"/>
      </xdr:nvSpPr>
      <xdr:spPr>
        <a:xfrm>
          <a:off x="2608580" y="128460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130810</xdr:rowOff>
    </xdr:from>
    <xdr:to xmlns:xdr="http://schemas.openxmlformats.org/drawingml/2006/spreadsheetDrawing">
      <xdr:col>10</xdr:col>
      <xdr:colOff>114300</xdr:colOff>
      <xdr:row>76</xdr:row>
      <xdr:rowOff>160020</xdr:rowOff>
    </xdr:to>
    <xdr:cxnSp macro="">
      <xdr:nvCxnSpPr>
        <xdr:cNvPr id="183" name="直線コネクタ 182"/>
        <xdr:cNvCxnSpPr/>
      </xdr:nvCxnSpPr>
      <xdr:spPr>
        <a:xfrm flipV="1">
          <a:off x="1130300" y="131610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64135</xdr:rowOff>
    </xdr:from>
    <xdr:to xmlns:xdr="http://schemas.openxmlformats.org/drawingml/2006/spreadsheetDrawing">
      <xdr:col>10</xdr:col>
      <xdr:colOff>165100</xdr:colOff>
      <xdr:row>76</xdr:row>
      <xdr:rowOff>166370</xdr:rowOff>
    </xdr:to>
    <xdr:sp macro="" textlink="">
      <xdr:nvSpPr>
        <xdr:cNvPr id="184" name="フローチャート: 判断 183"/>
        <xdr:cNvSpPr/>
      </xdr:nvSpPr>
      <xdr:spPr>
        <a:xfrm>
          <a:off x="1968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10795</xdr:rowOff>
    </xdr:from>
    <xdr:ext cx="590550" cy="258445"/>
    <xdr:sp macro="" textlink="">
      <xdr:nvSpPr>
        <xdr:cNvPr id="185" name="テキスト ボックス 184"/>
        <xdr:cNvSpPr txBox="1"/>
      </xdr:nvSpPr>
      <xdr:spPr>
        <a:xfrm>
          <a:off x="1719580" y="1286954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73660</xdr:rowOff>
    </xdr:from>
    <xdr:to xmlns:xdr="http://schemas.openxmlformats.org/drawingml/2006/spreadsheetDrawing">
      <xdr:col>6</xdr:col>
      <xdr:colOff>38100</xdr:colOff>
      <xdr:row>77</xdr:row>
      <xdr:rowOff>3810</xdr:rowOff>
    </xdr:to>
    <xdr:sp macro="" textlink="">
      <xdr:nvSpPr>
        <xdr:cNvPr id="186" name="フローチャート: 判断 185"/>
        <xdr:cNvSpPr/>
      </xdr:nvSpPr>
      <xdr:spPr>
        <a:xfrm>
          <a:off x="1079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20320</xdr:rowOff>
    </xdr:from>
    <xdr:ext cx="590550" cy="250825"/>
    <xdr:sp macro="" textlink="">
      <xdr:nvSpPr>
        <xdr:cNvPr id="187" name="テキスト ボックス 186"/>
        <xdr:cNvSpPr txBox="1"/>
      </xdr:nvSpPr>
      <xdr:spPr>
        <a:xfrm>
          <a:off x="830580" y="1287907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1905</xdr:rowOff>
    </xdr:from>
    <xdr:to xmlns:xdr="http://schemas.openxmlformats.org/drawingml/2006/spreadsheetDrawing">
      <xdr:col>24</xdr:col>
      <xdr:colOff>114300</xdr:colOff>
      <xdr:row>75</xdr:row>
      <xdr:rowOff>103505</xdr:rowOff>
    </xdr:to>
    <xdr:sp macro="" textlink="">
      <xdr:nvSpPr>
        <xdr:cNvPr id="193" name="楕円 192"/>
        <xdr:cNvSpPr/>
      </xdr:nvSpPr>
      <xdr:spPr>
        <a:xfrm>
          <a:off x="45847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24765</xdr:rowOff>
    </xdr:from>
    <xdr:ext cx="598805" cy="259080"/>
    <xdr:sp macro="" textlink="">
      <xdr:nvSpPr>
        <xdr:cNvPr id="194" name="民生費該当値テキスト"/>
        <xdr:cNvSpPr txBox="1"/>
      </xdr:nvSpPr>
      <xdr:spPr>
        <a:xfrm>
          <a:off x="4686300" y="127120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24130</xdr:rowOff>
    </xdr:from>
    <xdr:to xmlns:xdr="http://schemas.openxmlformats.org/drawingml/2006/spreadsheetDrawing">
      <xdr:col>20</xdr:col>
      <xdr:colOff>38100</xdr:colOff>
      <xdr:row>76</xdr:row>
      <xdr:rowOff>125730</xdr:rowOff>
    </xdr:to>
    <xdr:sp macro="" textlink="">
      <xdr:nvSpPr>
        <xdr:cNvPr id="195" name="楕円 194"/>
        <xdr:cNvSpPr/>
      </xdr:nvSpPr>
      <xdr:spPr>
        <a:xfrm>
          <a:off x="3746500" y="13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142240</xdr:rowOff>
    </xdr:from>
    <xdr:ext cx="590550" cy="259080"/>
    <xdr:sp macro="" textlink="">
      <xdr:nvSpPr>
        <xdr:cNvPr id="196" name="テキスト ボックス 195"/>
        <xdr:cNvSpPr txBox="1"/>
      </xdr:nvSpPr>
      <xdr:spPr>
        <a:xfrm>
          <a:off x="3497580" y="1282954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41910</xdr:rowOff>
    </xdr:from>
    <xdr:to xmlns:xdr="http://schemas.openxmlformats.org/drawingml/2006/spreadsheetDrawing">
      <xdr:col>15</xdr:col>
      <xdr:colOff>101600</xdr:colOff>
      <xdr:row>76</xdr:row>
      <xdr:rowOff>143510</xdr:rowOff>
    </xdr:to>
    <xdr:sp macro="" textlink="">
      <xdr:nvSpPr>
        <xdr:cNvPr id="197" name="楕円 196"/>
        <xdr:cNvSpPr/>
      </xdr:nvSpPr>
      <xdr:spPr>
        <a:xfrm>
          <a:off x="28575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134620</xdr:rowOff>
    </xdr:from>
    <xdr:ext cx="590550" cy="250825"/>
    <xdr:sp macro="" textlink="">
      <xdr:nvSpPr>
        <xdr:cNvPr id="198" name="テキスト ボックス 197"/>
        <xdr:cNvSpPr txBox="1"/>
      </xdr:nvSpPr>
      <xdr:spPr>
        <a:xfrm>
          <a:off x="2608580" y="1316482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80010</xdr:rowOff>
    </xdr:from>
    <xdr:to xmlns:xdr="http://schemas.openxmlformats.org/drawingml/2006/spreadsheetDrawing">
      <xdr:col>10</xdr:col>
      <xdr:colOff>165100</xdr:colOff>
      <xdr:row>77</xdr:row>
      <xdr:rowOff>10160</xdr:rowOff>
    </xdr:to>
    <xdr:sp macro="" textlink="">
      <xdr:nvSpPr>
        <xdr:cNvPr id="199" name="楕円 198"/>
        <xdr:cNvSpPr/>
      </xdr:nvSpPr>
      <xdr:spPr>
        <a:xfrm>
          <a:off x="196850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1270</xdr:rowOff>
    </xdr:from>
    <xdr:ext cx="590550" cy="259080"/>
    <xdr:sp macro="" textlink="">
      <xdr:nvSpPr>
        <xdr:cNvPr id="200" name="テキスト ボックス 199"/>
        <xdr:cNvSpPr txBox="1"/>
      </xdr:nvSpPr>
      <xdr:spPr>
        <a:xfrm>
          <a:off x="1719580" y="1320292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109220</xdr:rowOff>
    </xdr:from>
    <xdr:to xmlns:xdr="http://schemas.openxmlformats.org/drawingml/2006/spreadsheetDrawing">
      <xdr:col>6</xdr:col>
      <xdr:colOff>38100</xdr:colOff>
      <xdr:row>77</xdr:row>
      <xdr:rowOff>39370</xdr:rowOff>
    </xdr:to>
    <xdr:sp macro="" textlink="">
      <xdr:nvSpPr>
        <xdr:cNvPr id="201" name="楕円 200"/>
        <xdr:cNvSpPr/>
      </xdr:nvSpPr>
      <xdr:spPr>
        <a:xfrm>
          <a:off x="107950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30480</xdr:rowOff>
    </xdr:from>
    <xdr:ext cx="590550" cy="250825"/>
    <xdr:sp macro="" textlink="">
      <xdr:nvSpPr>
        <xdr:cNvPr id="202" name="テキスト ボックス 201"/>
        <xdr:cNvSpPr txBox="1"/>
      </xdr:nvSpPr>
      <xdr:spPr>
        <a:xfrm>
          <a:off x="830580" y="1323213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1630" cy="217170"/>
    <xdr:sp macro="" textlink="">
      <xdr:nvSpPr>
        <xdr:cNvPr id="211" name="テキスト ボックス 210"/>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0665" cy="259080"/>
    <xdr:sp macro="" textlink="">
      <xdr:nvSpPr>
        <xdr:cNvPr id="214" name="テキスト ボックス 213"/>
        <xdr:cNvSpPr txBox="1"/>
      </xdr:nvSpPr>
      <xdr:spPr>
        <a:xfrm>
          <a:off x="513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7375" cy="250825"/>
    <xdr:sp macro="" textlink="">
      <xdr:nvSpPr>
        <xdr:cNvPr id="218" name="テキスト ボックス 217"/>
        <xdr:cNvSpPr txBox="1"/>
      </xdr:nvSpPr>
      <xdr:spPr>
        <a:xfrm>
          <a:off x="166370" y="1611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7375" cy="259080"/>
    <xdr:sp macro="" textlink="">
      <xdr:nvSpPr>
        <xdr:cNvPr id="220" name="テキスト ボックス 219"/>
        <xdr:cNvSpPr txBox="1"/>
      </xdr:nvSpPr>
      <xdr:spPr>
        <a:xfrm>
          <a:off x="166370" y="1573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7375" cy="259080"/>
    <xdr:sp macro="" textlink="">
      <xdr:nvSpPr>
        <xdr:cNvPr id="222" name="テキスト ボックス 221"/>
        <xdr:cNvSpPr txBox="1"/>
      </xdr:nvSpPr>
      <xdr:spPr>
        <a:xfrm>
          <a:off x="166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7375" cy="250825"/>
    <xdr:sp macro="" textlink="">
      <xdr:nvSpPr>
        <xdr:cNvPr id="224" name="テキスト ボックス 223"/>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105410</xdr:rowOff>
    </xdr:from>
    <xdr:to xmlns:xdr="http://schemas.openxmlformats.org/drawingml/2006/spreadsheetDrawing">
      <xdr:col>24</xdr:col>
      <xdr:colOff>62865</xdr:colOff>
      <xdr:row>97</xdr:row>
      <xdr:rowOff>143510</xdr:rowOff>
    </xdr:to>
    <xdr:cxnSp macro="">
      <xdr:nvCxnSpPr>
        <xdr:cNvPr id="226" name="直線コネクタ 225"/>
        <xdr:cNvCxnSpPr/>
      </xdr:nvCxnSpPr>
      <xdr:spPr>
        <a:xfrm flipV="1">
          <a:off x="4633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146685</xdr:rowOff>
    </xdr:from>
    <xdr:ext cx="534670" cy="250825"/>
    <xdr:sp macro="" textlink="">
      <xdr:nvSpPr>
        <xdr:cNvPr id="227" name="衛生費最小値テキスト"/>
        <xdr:cNvSpPr txBox="1"/>
      </xdr:nvSpPr>
      <xdr:spPr>
        <a:xfrm>
          <a:off x="4686300" y="167773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143510</xdr:rowOff>
    </xdr:from>
    <xdr:to xmlns:xdr="http://schemas.openxmlformats.org/drawingml/2006/spreadsheetDrawing">
      <xdr:col>24</xdr:col>
      <xdr:colOff>152400</xdr:colOff>
      <xdr:row>97</xdr:row>
      <xdr:rowOff>143510</xdr:rowOff>
    </xdr:to>
    <xdr:cxnSp macro="">
      <xdr:nvCxnSpPr>
        <xdr:cNvPr id="228" name="直線コネクタ 227"/>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1460"/>
    <xdr:sp macro="" textlink="">
      <xdr:nvSpPr>
        <xdr:cNvPr id="229" name="衛生費最大値テキスト"/>
        <xdr:cNvSpPr txBox="1"/>
      </xdr:nvSpPr>
      <xdr:spPr>
        <a:xfrm>
          <a:off x="4686300" y="15311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105410</xdr:rowOff>
    </xdr:from>
    <xdr:to xmlns:xdr="http://schemas.openxmlformats.org/drawingml/2006/spreadsheetDrawing">
      <xdr:col>24</xdr:col>
      <xdr:colOff>152400</xdr:colOff>
      <xdr:row>90</xdr:row>
      <xdr:rowOff>105410</xdr:rowOff>
    </xdr:to>
    <xdr:cxnSp macro="">
      <xdr:nvCxnSpPr>
        <xdr:cNvPr id="230" name="直線コネクタ 229"/>
        <xdr:cNvCxnSpPr/>
      </xdr:nvCxnSpPr>
      <xdr:spPr>
        <a:xfrm>
          <a:off x="4546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104775</xdr:rowOff>
    </xdr:from>
    <xdr:to xmlns:xdr="http://schemas.openxmlformats.org/drawingml/2006/spreadsheetDrawing">
      <xdr:col>24</xdr:col>
      <xdr:colOff>63500</xdr:colOff>
      <xdr:row>94</xdr:row>
      <xdr:rowOff>114300</xdr:rowOff>
    </xdr:to>
    <xdr:cxnSp macro="">
      <xdr:nvCxnSpPr>
        <xdr:cNvPr id="231" name="直線コネクタ 230"/>
        <xdr:cNvCxnSpPr/>
      </xdr:nvCxnSpPr>
      <xdr:spPr>
        <a:xfrm flipV="1">
          <a:off x="3797300" y="16049625"/>
          <a:ext cx="8382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166370</xdr:rowOff>
    </xdr:from>
    <xdr:ext cx="534670" cy="251460"/>
    <xdr:sp macro="" textlink="">
      <xdr:nvSpPr>
        <xdr:cNvPr id="232" name="衛生費平均値テキスト"/>
        <xdr:cNvSpPr txBox="1"/>
      </xdr:nvSpPr>
      <xdr:spPr>
        <a:xfrm>
          <a:off x="4686300" y="164541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584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4445</xdr:rowOff>
    </xdr:from>
    <xdr:to xmlns:xdr="http://schemas.openxmlformats.org/drawingml/2006/spreadsheetDrawing">
      <xdr:col>19</xdr:col>
      <xdr:colOff>177800</xdr:colOff>
      <xdr:row>94</xdr:row>
      <xdr:rowOff>114300</xdr:rowOff>
    </xdr:to>
    <xdr:cxnSp macro="">
      <xdr:nvCxnSpPr>
        <xdr:cNvPr id="234" name="直線コネクタ 233"/>
        <xdr:cNvCxnSpPr/>
      </xdr:nvCxnSpPr>
      <xdr:spPr>
        <a:xfrm>
          <a:off x="2908300" y="1612074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73660</xdr:rowOff>
    </xdr:from>
    <xdr:to xmlns:xdr="http://schemas.openxmlformats.org/drawingml/2006/spreadsheetDrawing">
      <xdr:col>20</xdr:col>
      <xdr:colOff>38100</xdr:colOff>
      <xdr:row>97</xdr:row>
      <xdr:rowOff>3810</xdr:rowOff>
    </xdr:to>
    <xdr:sp macro="" textlink="">
      <xdr:nvSpPr>
        <xdr:cNvPr id="235" name="フローチャート: 判断 234"/>
        <xdr:cNvSpPr/>
      </xdr:nvSpPr>
      <xdr:spPr>
        <a:xfrm>
          <a:off x="3746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166370</xdr:rowOff>
    </xdr:from>
    <xdr:ext cx="526415" cy="251460"/>
    <xdr:sp macro="" textlink="">
      <xdr:nvSpPr>
        <xdr:cNvPr id="236" name="テキスト ボックス 235"/>
        <xdr:cNvSpPr txBox="1"/>
      </xdr:nvSpPr>
      <xdr:spPr>
        <a:xfrm>
          <a:off x="3529965" y="166255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4445</xdr:rowOff>
    </xdr:from>
    <xdr:to xmlns:xdr="http://schemas.openxmlformats.org/drawingml/2006/spreadsheetDrawing">
      <xdr:col>15</xdr:col>
      <xdr:colOff>50800</xdr:colOff>
      <xdr:row>95</xdr:row>
      <xdr:rowOff>8890</xdr:rowOff>
    </xdr:to>
    <xdr:cxnSp macro="">
      <xdr:nvCxnSpPr>
        <xdr:cNvPr id="237" name="直線コネクタ 236"/>
        <xdr:cNvCxnSpPr/>
      </xdr:nvCxnSpPr>
      <xdr:spPr>
        <a:xfrm flipV="1">
          <a:off x="2019300" y="16120745"/>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83820</xdr:rowOff>
    </xdr:from>
    <xdr:to xmlns:xdr="http://schemas.openxmlformats.org/drawingml/2006/spreadsheetDrawing">
      <xdr:col>15</xdr:col>
      <xdr:colOff>101600</xdr:colOff>
      <xdr:row>97</xdr:row>
      <xdr:rowOff>13970</xdr:rowOff>
    </xdr:to>
    <xdr:sp macro="" textlink="">
      <xdr:nvSpPr>
        <xdr:cNvPr id="238" name="フローチャート: 判断 237"/>
        <xdr:cNvSpPr/>
      </xdr:nvSpPr>
      <xdr:spPr>
        <a:xfrm>
          <a:off x="2857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5080</xdr:rowOff>
    </xdr:from>
    <xdr:ext cx="526415" cy="259080"/>
    <xdr:sp macro="" textlink="">
      <xdr:nvSpPr>
        <xdr:cNvPr id="239" name="テキスト ボックス 238"/>
        <xdr:cNvSpPr txBox="1"/>
      </xdr:nvSpPr>
      <xdr:spPr>
        <a:xfrm>
          <a:off x="2640965" y="166357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104775</xdr:rowOff>
    </xdr:from>
    <xdr:to xmlns:xdr="http://schemas.openxmlformats.org/drawingml/2006/spreadsheetDrawing">
      <xdr:col>10</xdr:col>
      <xdr:colOff>114300</xdr:colOff>
      <xdr:row>95</xdr:row>
      <xdr:rowOff>8890</xdr:rowOff>
    </xdr:to>
    <xdr:cxnSp macro="">
      <xdr:nvCxnSpPr>
        <xdr:cNvPr id="240" name="直線コネクタ 239"/>
        <xdr:cNvCxnSpPr/>
      </xdr:nvCxnSpPr>
      <xdr:spPr>
        <a:xfrm>
          <a:off x="1130300" y="1622107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102235</xdr:rowOff>
    </xdr:from>
    <xdr:to xmlns:xdr="http://schemas.openxmlformats.org/drawingml/2006/spreadsheetDrawing">
      <xdr:col>10</xdr:col>
      <xdr:colOff>165100</xdr:colOff>
      <xdr:row>97</xdr:row>
      <xdr:rowOff>32385</xdr:rowOff>
    </xdr:to>
    <xdr:sp macro="" textlink="">
      <xdr:nvSpPr>
        <xdr:cNvPr id="241" name="フローチャート: 判断 240"/>
        <xdr:cNvSpPr/>
      </xdr:nvSpPr>
      <xdr:spPr>
        <a:xfrm>
          <a:off x="1968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23495</xdr:rowOff>
    </xdr:from>
    <xdr:ext cx="526415" cy="259080"/>
    <xdr:sp macro="" textlink="">
      <xdr:nvSpPr>
        <xdr:cNvPr id="242" name="テキスト ボックス 241"/>
        <xdr:cNvSpPr txBox="1"/>
      </xdr:nvSpPr>
      <xdr:spPr>
        <a:xfrm>
          <a:off x="1751965" y="166541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100965</xdr:rowOff>
    </xdr:from>
    <xdr:to xmlns:xdr="http://schemas.openxmlformats.org/drawingml/2006/spreadsheetDrawing">
      <xdr:col>6</xdr:col>
      <xdr:colOff>38100</xdr:colOff>
      <xdr:row>97</xdr:row>
      <xdr:rowOff>31115</xdr:rowOff>
    </xdr:to>
    <xdr:sp macro="" textlink="">
      <xdr:nvSpPr>
        <xdr:cNvPr id="243" name="フローチャート: 判断 242"/>
        <xdr:cNvSpPr/>
      </xdr:nvSpPr>
      <xdr:spPr>
        <a:xfrm>
          <a:off x="10795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22860</xdr:rowOff>
    </xdr:from>
    <xdr:ext cx="526415" cy="259080"/>
    <xdr:sp macro="" textlink="">
      <xdr:nvSpPr>
        <xdr:cNvPr id="244" name="テキスト ボックス 243"/>
        <xdr:cNvSpPr txBox="1"/>
      </xdr:nvSpPr>
      <xdr:spPr>
        <a:xfrm>
          <a:off x="862965" y="166535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53975</xdr:rowOff>
    </xdr:from>
    <xdr:to xmlns:xdr="http://schemas.openxmlformats.org/drawingml/2006/spreadsheetDrawing">
      <xdr:col>24</xdr:col>
      <xdr:colOff>114300</xdr:colOff>
      <xdr:row>93</xdr:row>
      <xdr:rowOff>155575</xdr:rowOff>
    </xdr:to>
    <xdr:sp macro="" textlink="">
      <xdr:nvSpPr>
        <xdr:cNvPr id="250" name="楕円 249"/>
        <xdr:cNvSpPr/>
      </xdr:nvSpPr>
      <xdr:spPr>
        <a:xfrm>
          <a:off x="4584700" y="159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76835</xdr:rowOff>
    </xdr:from>
    <xdr:ext cx="598805" cy="250825"/>
    <xdr:sp macro="" textlink="">
      <xdr:nvSpPr>
        <xdr:cNvPr id="251" name="衛生費該当値テキスト"/>
        <xdr:cNvSpPr txBox="1"/>
      </xdr:nvSpPr>
      <xdr:spPr>
        <a:xfrm>
          <a:off x="4686300" y="1585023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63500</xdr:rowOff>
    </xdr:from>
    <xdr:to xmlns:xdr="http://schemas.openxmlformats.org/drawingml/2006/spreadsheetDrawing">
      <xdr:col>20</xdr:col>
      <xdr:colOff>38100</xdr:colOff>
      <xdr:row>94</xdr:row>
      <xdr:rowOff>165100</xdr:rowOff>
    </xdr:to>
    <xdr:sp macro="" textlink="">
      <xdr:nvSpPr>
        <xdr:cNvPr id="252" name="楕円 251"/>
        <xdr:cNvSpPr/>
      </xdr:nvSpPr>
      <xdr:spPr>
        <a:xfrm>
          <a:off x="3746500" y="161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10160</xdr:rowOff>
    </xdr:from>
    <xdr:ext cx="590550" cy="259080"/>
    <xdr:sp macro="" textlink="">
      <xdr:nvSpPr>
        <xdr:cNvPr id="253" name="テキスト ボックス 252"/>
        <xdr:cNvSpPr txBox="1"/>
      </xdr:nvSpPr>
      <xdr:spPr>
        <a:xfrm>
          <a:off x="3497580" y="1595501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125095</xdr:rowOff>
    </xdr:from>
    <xdr:to xmlns:xdr="http://schemas.openxmlformats.org/drawingml/2006/spreadsheetDrawing">
      <xdr:col>15</xdr:col>
      <xdr:colOff>101600</xdr:colOff>
      <xdr:row>94</xdr:row>
      <xdr:rowOff>55245</xdr:rowOff>
    </xdr:to>
    <xdr:sp macro="" textlink="">
      <xdr:nvSpPr>
        <xdr:cNvPr id="254" name="楕円 253"/>
        <xdr:cNvSpPr/>
      </xdr:nvSpPr>
      <xdr:spPr>
        <a:xfrm>
          <a:off x="2857500" y="160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71755</xdr:rowOff>
    </xdr:from>
    <xdr:ext cx="590550" cy="259080"/>
    <xdr:sp macro="" textlink="">
      <xdr:nvSpPr>
        <xdr:cNvPr id="255" name="テキスト ボックス 254"/>
        <xdr:cNvSpPr txBox="1"/>
      </xdr:nvSpPr>
      <xdr:spPr>
        <a:xfrm>
          <a:off x="2608580" y="158451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129540</xdr:rowOff>
    </xdr:from>
    <xdr:to xmlns:xdr="http://schemas.openxmlformats.org/drawingml/2006/spreadsheetDrawing">
      <xdr:col>10</xdr:col>
      <xdr:colOff>165100</xdr:colOff>
      <xdr:row>95</xdr:row>
      <xdr:rowOff>59690</xdr:rowOff>
    </xdr:to>
    <xdr:sp macro="" textlink="">
      <xdr:nvSpPr>
        <xdr:cNvPr id="256" name="楕円 255"/>
        <xdr:cNvSpPr/>
      </xdr:nvSpPr>
      <xdr:spPr>
        <a:xfrm>
          <a:off x="1968500" y="162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76200</xdr:rowOff>
    </xdr:from>
    <xdr:ext cx="526415" cy="250825"/>
    <xdr:sp macro="" textlink="">
      <xdr:nvSpPr>
        <xdr:cNvPr id="257" name="テキスト ボックス 256"/>
        <xdr:cNvSpPr txBox="1"/>
      </xdr:nvSpPr>
      <xdr:spPr>
        <a:xfrm>
          <a:off x="1751965" y="1602105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53975</xdr:rowOff>
    </xdr:from>
    <xdr:to xmlns:xdr="http://schemas.openxmlformats.org/drawingml/2006/spreadsheetDrawing">
      <xdr:col>6</xdr:col>
      <xdr:colOff>38100</xdr:colOff>
      <xdr:row>94</xdr:row>
      <xdr:rowOff>155575</xdr:rowOff>
    </xdr:to>
    <xdr:sp macro="" textlink="">
      <xdr:nvSpPr>
        <xdr:cNvPr id="258" name="楕円 257"/>
        <xdr:cNvSpPr/>
      </xdr:nvSpPr>
      <xdr:spPr>
        <a:xfrm>
          <a:off x="1079500" y="161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635</xdr:rowOff>
    </xdr:from>
    <xdr:ext cx="590550" cy="259080"/>
    <xdr:sp macro="" textlink="">
      <xdr:nvSpPr>
        <xdr:cNvPr id="259" name="テキスト ボックス 258"/>
        <xdr:cNvSpPr txBox="1"/>
      </xdr:nvSpPr>
      <xdr:spPr>
        <a:xfrm>
          <a:off x="830580" y="1594548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1630" cy="217170"/>
    <xdr:sp macro="" textlink="">
      <xdr:nvSpPr>
        <xdr:cNvPr id="268" name="テキスト ボックス 267"/>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0665" cy="250825"/>
    <xdr:sp macro="" textlink="">
      <xdr:nvSpPr>
        <xdr:cNvPr id="271" name="テキスト ボックス 270"/>
        <xdr:cNvSpPr txBox="1"/>
      </xdr:nvSpPr>
      <xdr:spPr>
        <a:xfrm>
          <a:off x="6355080" y="6512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59105" cy="250825"/>
    <xdr:sp macro="" textlink="">
      <xdr:nvSpPr>
        <xdr:cNvPr id="273" name="テキスト ボックス 272"/>
        <xdr:cNvSpPr txBox="1"/>
      </xdr:nvSpPr>
      <xdr:spPr>
        <a:xfrm>
          <a:off x="6136640" y="60553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59105" cy="250825"/>
    <xdr:sp macro="" textlink="">
      <xdr:nvSpPr>
        <xdr:cNvPr id="275" name="テキスト ボックス 274"/>
        <xdr:cNvSpPr txBox="1"/>
      </xdr:nvSpPr>
      <xdr:spPr>
        <a:xfrm>
          <a:off x="6136640" y="55981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59105" cy="250825"/>
    <xdr:sp macro="" textlink="">
      <xdr:nvSpPr>
        <xdr:cNvPr id="277" name="テキスト ボックス 276"/>
        <xdr:cNvSpPr txBox="1"/>
      </xdr:nvSpPr>
      <xdr:spPr>
        <a:xfrm>
          <a:off x="6136640" y="51409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9105" cy="250825"/>
    <xdr:sp macro="" textlink="">
      <xdr:nvSpPr>
        <xdr:cNvPr id="279" name="テキスト ボックス 278"/>
        <xdr:cNvSpPr txBox="1"/>
      </xdr:nvSpPr>
      <xdr:spPr>
        <a:xfrm>
          <a:off x="6136640" y="468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110490</xdr:rowOff>
    </xdr:from>
    <xdr:to xmlns:xdr="http://schemas.openxmlformats.org/drawingml/2006/spreadsheetDrawing">
      <xdr:col>54</xdr:col>
      <xdr:colOff>189865</xdr:colOff>
      <xdr:row>38</xdr:row>
      <xdr:rowOff>139700</xdr:rowOff>
    </xdr:to>
    <xdr:cxnSp macro="">
      <xdr:nvCxnSpPr>
        <xdr:cNvPr id="281" name="直線コネクタ 280"/>
        <xdr:cNvCxnSpPr/>
      </xdr:nvCxnSpPr>
      <xdr:spPr>
        <a:xfrm flipV="1">
          <a:off x="10475595" y="5425440"/>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1460"/>
    <xdr:sp macro="" textlink="">
      <xdr:nvSpPr>
        <xdr:cNvPr id="282"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57150</xdr:rowOff>
    </xdr:from>
    <xdr:ext cx="469900" cy="259080"/>
    <xdr:sp macro="" textlink="">
      <xdr:nvSpPr>
        <xdr:cNvPr id="284" name="労働費最大値テキスト"/>
        <xdr:cNvSpPr txBox="1"/>
      </xdr:nvSpPr>
      <xdr:spPr>
        <a:xfrm>
          <a:off x="10528300"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110490</xdr:rowOff>
    </xdr:from>
    <xdr:to xmlns:xdr="http://schemas.openxmlformats.org/drawingml/2006/spreadsheetDrawing">
      <xdr:col>55</xdr:col>
      <xdr:colOff>88900</xdr:colOff>
      <xdr:row>31</xdr:row>
      <xdr:rowOff>110490</xdr:rowOff>
    </xdr:to>
    <xdr:cxnSp macro="">
      <xdr:nvCxnSpPr>
        <xdr:cNvPr id="285" name="直線コネクタ 284"/>
        <xdr:cNvCxnSpPr/>
      </xdr:nvCxnSpPr>
      <xdr:spPr>
        <a:xfrm>
          <a:off x="10388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50800</xdr:rowOff>
    </xdr:from>
    <xdr:to xmlns:xdr="http://schemas.openxmlformats.org/drawingml/2006/spreadsheetDrawing">
      <xdr:col>55</xdr:col>
      <xdr:colOff>0</xdr:colOff>
      <xdr:row>36</xdr:row>
      <xdr:rowOff>139065</xdr:rowOff>
    </xdr:to>
    <xdr:cxnSp macro="">
      <xdr:nvCxnSpPr>
        <xdr:cNvPr id="286" name="直線コネクタ 285"/>
        <xdr:cNvCxnSpPr/>
      </xdr:nvCxnSpPr>
      <xdr:spPr>
        <a:xfrm flipV="1">
          <a:off x="9639300" y="6223000"/>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58420</xdr:rowOff>
    </xdr:from>
    <xdr:ext cx="378460" cy="259080"/>
    <xdr:sp macro="" textlink="">
      <xdr:nvSpPr>
        <xdr:cNvPr id="287" name="労働費平均値テキスト"/>
        <xdr:cNvSpPr txBox="1"/>
      </xdr:nvSpPr>
      <xdr:spPr>
        <a:xfrm>
          <a:off x="10528300" y="6402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80010</xdr:rowOff>
    </xdr:from>
    <xdr:to xmlns:xdr="http://schemas.openxmlformats.org/drawingml/2006/spreadsheetDrawing">
      <xdr:col>55</xdr:col>
      <xdr:colOff>50800</xdr:colOff>
      <xdr:row>38</xdr:row>
      <xdr:rowOff>10160</xdr:rowOff>
    </xdr:to>
    <xdr:sp macro="" textlink="">
      <xdr:nvSpPr>
        <xdr:cNvPr id="288" name="フローチャート: 判断 287"/>
        <xdr:cNvSpPr/>
      </xdr:nvSpPr>
      <xdr:spPr>
        <a:xfrm>
          <a:off x="104267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139065</xdr:rowOff>
    </xdr:from>
    <xdr:to xmlns:xdr="http://schemas.openxmlformats.org/drawingml/2006/spreadsheetDrawing">
      <xdr:col>50</xdr:col>
      <xdr:colOff>114300</xdr:colOff>
      <xdr:row>36</xdr:row>
      <xdr:rowOff>149225</xdr:rowOff>
    </xdr:to>
    <xdr:cxnSp macro="">
      <xdr:nvCxnSpPr>
        <xdr:cNvPr id="289" name="直線コネクタ 288"/>
        <xdr:cNvCxnSpPr/>
      </xdr:nvCxnSpPr>
      <xdr:spPr>
        <a:xfrm flipV="1">
          <a:off x="8750300" y="63112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97790</xdr:rowOff>
    </xdr:from>
    <xdr:to xmlns:xdr="http://schemas.openxmlformats.org/drawingml/2006/spreadsheetDrawing">
      <xdr:col>50</xdr:col>
      <xdr:colOff>165100</xdr:colOff>
      <xdr:row>38</xdr:row>
      <xdr:rowOff>27305</xdr:rowOff>
    </xdr:to>
    <xdr:sp macro="" textlink="">
      <xdr:nvSpPr>
        <xdr:cNvPr id="290" name="フローチャート: 判断 289"/>
        <xdr:cNvSpPr/>
      </xdr:nvSpPr>
      <xdr:spPr>
        <a:xfrm>
          <a:off x="9588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18415</xdr:rowOff>
    </xdr:from>
    <xdr:ext cx="378460" cy="250825"/>
    <xdr:sp macro="" textlink="">
      <xdr:nvSpPr>
        <xdr:cNvPr id="291" name="テキスト ボックス 290"/>
        <xdr:cNvSpPr txBox="1"/>
      </xdr:nvSpPr>
      <xdr:spPr>
        <a:xfrm>
          <a:off x="9450070" y="65335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149225</xdr:rowOff>
    </xdr:from>
    <xdr:to xmlns:xdr="http://schemas.openxmlformats.org/drawingml/2006/spreadsheetDrawing">
      <xdr:col>45</xdr:col>
      <xdr:colOff>177800</xdr:colOff>
      <xdr:row>36</xdr:row>
      <xdr:rowOff>167005</xdr:rowOff>
    </xdr:to>
    <xdr:cxnSp macro="">
      <xdr:nvCxnSpPr>
        <xdr:cNvPr id="292" name="直線コネクタ 291"/>
        <xdr:cNvCxnSpPr/>
      </xdr:nvCxnSpPr>
      <xdr:spPr>
        <a:xfrm flipV="1">
          <a:off x="7861300" y="632142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94615</xdr:rowOff>
    </xdr:from>
    <xdr:to xmlns:xdr="http://schemas.openxmlformats.org/drawingml/2006/spreadsheetDrawing">
      <xdr:col>46</xdr:col>
      <xdr:colOff>38100</xdr:colOff>
      <xdr:row>38</xdr:row>
      <xdr:rowOff>24765</xdr:rowOff>
    </xdr:to>
    <xdr:sp macro="" textlink="">
      <xdr:nvSpPr>
        <xdr:cNvPr id="293" name="フローチャート: 判断 292"/>
        <xdr:cNvSpPr/>
      </xdr:nvSpPr>
      <xdr:spPr>
        <a:xfrm>
          <a:off x="8699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15875</xdr:rowOff>
    </xdr:from>
    <xdr:ext cx="378460" cy="259080"/>
    <xdr:sp macro="" textlink="">
      <xdr:nvSpPr>
        <xdr:cNvPr id="294" name="テキスト ボックス 293"/>
        <xdr:cNvSpPr txBox="1"/>
      </xdr:nvSpPr>
      <xdr:spPr>
        <a:xfrm>
          <a:off x="8561070" y="6530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167005</xdr:rowOff>
    </xdr:from>
    <xdr:to xmlns:xdr="http://schemas.openxmlformats.org/drawingml/2006/spreadsheetDrawing">
      <xdr:col>41</xdr:col>
      <xdr:colOff>50800</xdr:colOff>
      <xdr:row>36</xdr:row>
      <xdr:rowOff>170180</xdr:rowOff>
    </xdr:to>
    <xdr:cxnSp macro="">
      <xdr:nvCxnSpPr>
        <xdr:cNvPr id="295" name="直線コネクタ 294"/>
        <xdr:cNvCxnSpPr/>
      </xdr:nvCxnSpPr>
      <xdr:spPr>
        <a:xfrm flipV="1">
          <a:off x="6972300" y="63392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96520</xdr:rowOff>
    </xdr:from>
    <xdr:to xmlns:xdr="http://schemas.openxmlformats.org/drawingml/2006/spreadsheetDrawing">
      <xdr:col>41</xdr:col>
      <xdr:colOff>101600</xdr:colOff>
      <xdr:row>38</xdr:row>
      <xdr:rowOff>26670</xdr:rowOff>
    </xdr:to>
    <xdr:sp macro="" textlink="">
      <xdr:nvSpPr>
        <xdr:cNvPr id="296" name="フローチャート: 判断 295"/>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17780</xdr:rowOff>
    </xdr:from>
    <xdr:ext cx="378460" cy="251460"/>
    <xdr:sp macro="" textlink="">
      <xdr:nvSpPr>
        <xdr:cNvPr id="297" name="テキスト ボックス 296"/>
        <xdr:cNvSpPr txBox="1"/>
      </xdr:nvSpPr>
      <xdr:spPr>
        <a:xfrm>
          <a:off x="7672070" y="65328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16510</xdr:rowOff>
    </xdr:to>
    <xdr:sp macro="" textlink="">
      <xdr:nvSpPr>
        <xdr:cNvPr id="298" name="フローチャート: 判断 297"/>
        <xdr:cNvSpPr/>
      </xdr:nvSpPr>
      <xdr:spPr>
        <a:xfrm>
          <a:off x="6921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7620</xdr:rowOff>
    </xdr:from>
    <xdr:ext cx="378460" cy="250825"/>
    <xdr:sp macro="" textlink="">
      <xdr:nvSpPr>
        <xdr:cNvPr id="299" name="テキスト ボックス 298"/>
        <xdr:cNvSpPr txBox="1"/>
      </xdr:nvSpPr>
      <xdr:spPr>
        <a:xfrm>
          <a:off x="6783070" y="652272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171450</xdr:rowOff>
    </xdr:from>
    <xdr:to xmlns:xdr="http://schemas.openxmlformats.org/drawingml/2006/spreadsheetDrawing">
      <xdr:col>55</xdr:col>
      <xdr:colOff>50800</xdr:colOff>
      <xdr:row>36</xdr:row>
      <xdr:rowOff>101600</xdr:rowOff>
    </xdr:to>
    <xdr:sp macro="" textlink="">
      <xdr:nvSpPr>
        <xdr:cNvPr id="305" name="楕円 304"/>
        <xdr:cNvSpPr/>
      </xdr:nvSpPr>
      <xdr:spPr>
        <a:xfrm>
          <a:off x="104267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22860</xdr:rowOff>
    </xdr:from>
    <xdr:ext cx="469900" cy="259080"/>
    <xdr:sp macro="" textlink="">
      <xdr:nvSpPr>
        <xdr:cNvPr id="306" name="労働費該当値テキスト"/>
        <xdr:cNvSpPr txBox="1"/>
      </xdr:nvSpPr>
      <xdr:spPr>
        <a:xfrm>
          <a:off x="10528300" y="6023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88265</xdr:rowOff>
    </xdr:from>
    <xdr:to xmlns:xdr="http://schemas.openxmlformats.org/drawingml/2006/spreadsheetDrawing">
      <xdr:col>50</xdr:col>
      <xdr:colOff>165100</xdr:colOff>
      <xdr:row>37</xdr:row>
      <xdr:rowOff>18415</xdr:rowOff>
    </xdr:to>
    <xdr:sp macro="" textlink="">
      <xdr:nvSpPr>
        <xdr:cNvPr id="307" name="楕円 306"/>
        <xdr:cNvSpPr/>
      </xdr:nvSpPr>
      <xdr:spPr>
        <a:xfrm>
          <a:off x="9588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34925</xdr:rowOff>
    </xdr:from>
    <xdr:ext cx="461645" cy="259080"/>
    <xdr:sp macro="" textlink="">
      <xdr:nvSpPr>
        <xdr:cNvPr id="308" name="テキスト ボックス 307"/>
        <xdr:cNvSpPr txBox="1"/>
      </xdr:nvSpPr>
      <xdr:spPr>
        <a:xfrm>
          <a:off x="9404350" y="60356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98425</xdr:rowOff>
    </xdr:from>
    <xdr:to xmlns:xdr="http://schemas.openxmlformats.org/drawingml/2006/spreadsheetDrawing">
      <xdr:col>46</xdr:col>
      <xdr:colOff>38100</xdr:colOff>
      <xdr:row>37</xdr:row>
      <xdr:rowOff>29210</xdr:rowOff>
    </xdr:to>
    <xdr:sp macro="" textlink="">
      <xdr:nvSpPr>
        <xdr:cNvPr id="309" name="楕円 308"/>
        <xdr:cNvSpPr/>
      </xdr:nvSpPr>
      <xdr:spPr>
        <a:xfrm>
          <a:off x="8699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45085</xdr:rowOff>
    </xdr:from>
    <xdr:ext cx="461645" cy="258445"/>
    <xdr:sp macro="" textlink="">
      <xdr:nvSpPr>
        <xdr:cNvPr id="310" name="テキスト ボックス 309"/>
        <xdr:cNvSpPr txBox="1"/>
      </xdr:nvSpPr>
      <xdr:spPr>
        <a:xfrm>
          <a:off x="8515350" y="604583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116205</xdr:rowOff>
    </xdr:from>
    <xdr:to xmlns:xdr="http://schemas.openxmlformats.org/drawingml/2006/spreadsheetDrawing">
      <xdr:col>41</xdr:col>
      <xdr:colOff>101600</xdr:colOff>
      <xdr:row>37</xdr:row>
      <xdr:rowOff>46355</xdr:rowOff>
    </xdr:to>
    <xdr:sp macro="" textlink="">
      <xdr:nvSpPr>
        <xdr:cNvPr id="311" name="楕円 310"/>
        <xdr:cNvSpPr/>
      </xdr:nvSpPr>
      <xdr:spPr>
        <a:xfrm>
          <a:off x="78105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63500</xdr:rowOff>
    </xdr:from>
    <xdr:ext cx="461645" cy="251460"/>
    <xdr:sp macro="" textlink="">
      <xdr:nvSpPr>
        <xdr:cNvPr id="312" name="テキスト ボックス 311"/>
        <xdr:cNvSpPr txBox="1"/>
      </xdr:nvSpPr>
      <xdr:spPr>
        <a:xfrm>
          <a:off x="7626350" y="606425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119380</xdr:rowOff>
    </xdr:from>
    <xdr:to xmlns:xdr="http://schemas.openxmlformats.org/drawingml/2006/spreadsheetDrawing">
      <xdr:col>36</xdr:col>
      <xdr:colOff>165100</xdr:colOff>
      <xdr:row>37</xdr:row>
      <xdr:rowOff>49530</xdr:rowOff>
    </xdr:to>
    <xdr:sp macro="" textlink="">
      <xdr:nvSpPr>
        <xdr:cNvPr id="313" name="楕円 312"/>
        <xdr:cNvSpPr/>
      </xdr:nvSpPr>
      <xdr:spPr>
        <a:xfrm>
          <a:off x="6921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66040</xdr:rowOff>
    </xdr:from>
    <xdr:ext cx="461645" cy="250825"/>
    <xdr:sp macro="" textlink="">
      <xdr:nvSpPr>
        <xdr:cNvPr id="314" name="テキスト ボックス 313"/>
        <xdr:cNvSpPr txBox="1"/>
      </xdr:nvSpPr>
      <xdr:spPr>
        <a:xfrm>
          <a:off x="6737350" y="606679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1630" cy="217170"/>
    <xdr:sp macro="" textlink="">
      <xdr:nvSpPr>
        <xdr:cNvPr id="323" name="テキスト ボックス 322"/>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0665" cy="259080"/>
    <xdr:sp macro="" textlink="">
      <xdr:nvSpPr>
        <xdr:cNvPr id="326" name="テキスト ボックス 325"/>
        <xdr:cNvSpPr txBox="1"/>
      </xdr:nvSpPr>
      <xdr:spPr>
        <a:xfrm>
          <a:off x="6355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28" name="テキスト ボックス 32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0825"/>
    <xdr:sp macro="" textlink="">
      <xdr:nvSpPr>
        <xdr:cNvPr id="330" name="テキスト ボックス 329"/>
        <xdr:cNvSpPr txBox="1"/>
      </xdr:nvSpPr>
      <xdr:spPr>
        <a:xfrm>
          <a:off x="6072505" y="9255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2" name="テキスト ボックス 33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7375" cy="259080"/>
    <xdr:sp macro="" textlink="">
      <xdr:nvSpPr>
        <xdr:cNvPr id="334" name="テキスト ボックス 333"/>
        <xdr:cNvSpPr txBox="1"/>
      </xdr:nvSpPr>
      <xdr:spPr>
        <a:xfrm>
          <a:off x="6008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7375" cy="250825"/>
    <xdr:sp macro="" textlink="">
      <xdr:nvSpPr>
        <xdr:cNvPr id="336" name="テキスト ボックス 335"/>
        <xdr:cNvSpPr txBox="1"/>
      </xdr:nvSpPr>
      <xdr:spPr>
        <a:xfrm>
          <a:off x="6008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11430</xdr:rowOff>
    </xdr:from>
    <xdr:to xmlns:xdr="http://schemas.openxmlformats.org/drawingml/2006/spreadsheetDrawing">
      <xdr:col>54</xdr:col>
      <xdr:colOff>189865</xdr:colOff>
      <xdr:row>58</xdr:row>
      <xdr:rowOff>112395</xdr:rowOff>
    </xdr:to>
    <xdr:cxnSp macro="">
      <xdr:nvCxnSpPr>
        <xdr:cNvPr id="338" name="直線コネクタ 337"/>
        <xdr:cNvCxnSpPr/>
      </xdr:nvCxnSpPr>
      <xdr:spPr>
        <a:xfrm flipV="1">
          <a:off x="10475595" y="8583930"/>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116205</xdr:rowOff>
    </xdr:from>
    <xdr:ext cx="469900" cy="259080"/>
    <xdr:sp macro="" textlink="">
      <xdr:nvSpPr>
        <xdr:cNvPr id="339" name="農林水産業費最小値テキスト"/>
        <xdr:cNvSpPr txBox="1"/>
      </xdr:nvSpPr>
      <xdr:spPr>
        <a:xfrm>
          <a:off x="10528300"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112395</xdr:rowOff>
    </xdr:from>
    <xdr:to xmlns:xdr="http://schemas.openxmlformats.org/drawingml/2006/spreadsheetDrawing">
      <xdr:col>55</xdr:col>
      <xdr:colOff>88900</xdr:colOff>
      <xdr:row>58</xdr:row>
      <xdr:rowOff>112395</xdr:rowOff>
    </xdr:to>
    <xdr:cxnSp macro="">
      <xdr:nvCxnSpPr>
        <xdr:cNvPr id="340" name="直線コネクタ 339"/>
        <xdr:cNvCxnSpPr/>
      </xdr:nvCxnSpPr>
      <xdr:spPr>
        <a:xfrm>
          <a:off x="10388600" y="1005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129540</xdr:rowOff>
    </xdr:from>
    <xdr:ext cx="598805" cy="259080"/>
    <xdr:sp macro="" textlink="">
      <xdr:nvSpPr>
        <xdr:cNvPr id="341" name="農林水産業費最大値テキスト"/>
        <xdr:cNvSpPr txBox="1"/>
      </xdr:nvSpPr>
      <xdr:spPr>
        <a:xfrm>
          <a:off x="10528300"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11430</xdr:rowOff>
    </xdr:from>
    <xdr:to xmlns:xdr="http://schemas.openxmlformats.org/drawingml/2006/spreadsheetDrawing">
      <xdr:col>55</xdr:col>
      <xdr:colOff>88900</xdr:colOff>
      <xdr:row>50</xdr:row>
      <xdr:rowOff>11430</xdr:rowOff>
    </xdr:to>
    <xdr:cxnSp macro="">
      <xdr:nvCxnSpPr>
        <xdr:cNvPr id="342" name="直線コネクタ 341"/>
        <xdr:cNvCxnSpPr/>
      </xdr:nvCxnSpPr>
      <xdr:spPr>
        <a:xfrm>
          <a:off x="10388600" y="858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164465</xdr:rowOff>
    </xdr:from>
    <xdr:to xmlns:xdr="http://schemas.openxmlformats.org/drawingml/2006/spreadsheetDrawing">
      <xdr:col>55</xdr:col>
      <xdr:colOff>0</xdr:colOff>
      <xdr:row>56</xdr:row>
      <xdr:rowOff>114300</xdr:rowOff>
    </xdr:to>
    <xdr:cxnSp macro="">
      <xdr:nvCxnSpPr>
        <xdr:cNvPr id="343" name="直線コネクタ 342"/>
        <xdr:cNvCxnSpPr/>
      </xdr:nvCxnSpPr>
      <xdr:spPr>
        <a:xfrm>
          <a:off x="9639300" y="9251315"/>
          <a:ext cx="838200" cy="464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33020</xdr:rowOff>
    </xdr:from>
    <xdr:ext cx="534670" cy="259080"/>
    <xdr:sp macro="" textlink="">
      <xdr:nvSpPr>
        <xdr:cNvPr id="344" name="農林水産業費平均値テキスト"/>
        <xdr:cNvSpPr txBox="1"/>
      </xdr:nvSpPr>
      <xdr:spPr>
        <a:xfrm>
          <a:off x="10528300" y="9462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10160</xdr:rowOff>
    </xdr:from>
    <xdr:to xmlns:xdr="http://schemas.openxmlformats.org/drawingml/2006/spreadsheetDrawing">
      <xdr:col>55</xdr:col>
      <xdr:colOff>50800</xdr:colOff>
      <xdr:row>56</xdr:row>
      <xdr:rowOff>111760</xdr:rowOff>
    </xdr:to>
    <xdr:sp macro="" textlink="">
      <xdr:nvSpPr>
        <xdr:cNvPr id="345" name="フローチャート: 判断 344"/>
        <xdr:cNvSpPr/>
      </xdr:nvSpPr>
      <xdr:spPr>
        <a:xfrm>
          <a:off x="104267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53</xdr:row>
      <xdr:rowOff>164465</xdr:rowOff>
    </xdr:from>
    <xdr:to xmlns:xdr="http://schemas.openxmlformats.org/drawingml/2006/spreadsheetDrawing">
      <xdr:col>50</xdr:col>
      <xdr:colOff>114300</xdr:colOff>
      <xdr:row>56</xdr:row>
      <xdr:rowOff>46990</xdr:rowOff>
    </xdr:to>
    <xdr:cxnSp macro="">
      <xdr:nvCxnSpPr>
        <xdr:cNvPr id="346" name="直線コネクタ 345"/>
        <xdr:cNvCxnSpPr/>
      </xdr:nvCxnSpPr>
      <xdr:spPr>
        <a:xfrm flipV="1">
          <a:off x="8750300" y="9251315"/>
          <a:ext cx="8890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21590</xdr:rowOff>
    </xdr:from>
    <xdr:to xmlns:xdr="http://schemas.openxmlformats.org/drawingml/2006/spreadsheetDrawing">
      <xdr:col>50</xdr:col>
      <xdr:colOff>165100</xdr:colOff>
      <xdr:row>56</xdr:row>
      <xdr:rowOff>123190</xdr:rowOff>
    </xdr:to>
    <xdr:sp macro="" textlink="">
      <xdr:nvSpPr>
        <xdr:cNvPr id="347" name="フローチャート: 判断 346"/>
        <xdr:cNvSpPr/>
      </xdr:nvSpPr>
      <xdr:spPr>
        <a:xfrm>
          <a:off x="958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114300</xdr:rowOff>
    </xdr:from>
    <xdr:ext cx="526415" cy="259080"/>
    <xdr:sp macro="" textlink="">
      <xdr:nvSpPr>
        <xdr:cNvPr id="348" name="テキスト ボックス 347"/>
        <xdr:cNvSpPr txBox="1"/>
      </xdr:nvSpPr>
      <xdr:spPr>
        <a:xfrm>
          <a:off x="9371965" y="97155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153035</xdr:rowOff>
    </xdr:from>
    <xdr:to xmlns:xdr="http://schemas.openxmlformats.org/drawingml/2006/spreadsheetDrawing">
      <xdr:col>45</xdr:col>
      <xdr:colOff>177800</xdr:colOff>
      <xdr:row>56</xdr:row>
      <xdr:rowOff>46990</xdr:rowOff>
    </xdr:to>
    <xdr:cxnSp macro="">
      <xdr:nvCxnSpPr>
        <xdr:cNvPr id="349" name="直線コネクタ 348"/>
        <xdr:cNvCxnSpPr/>
      </xdr:nvCxnSpPr>
      <xdr:spPr>
        <a:xfrm>
          <a:off x="7861300" y="9411335"/>
          <a:ext cx="8890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58420</xdr:rowOff>
    </xdr:from>
    <xdr:to xmlns:xdr="http://schemas.openxmlformats.org/drawingml/2006/spreadsheetDrawing">
      <xdr:col>46</xdr:col>
      <xdr:colOff>38100</xdr:colOff>
      <xdr:row>56</xdr:row>
      <xdr:rowOff>160020</xdr:rowOff>
    </xdr:to>
    <xdr:sp macro="" textlink="">
      <xdr:nvSpPr>
        <xdr:cNvPr id="350" name="フローチャート: 判断 349"/>
        <xdr:cNvSpPr/>
      </xdr:nvSpPr>
      <xdr:spPr>
        <a:xfrm>
          <a:off x="86995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151130</xdr:rowOff>
    </xdr:from>
    <xdr:ext cx="526415" cy="259080"/>
    <xdr:sp macro="" textlink="">
      <xdr:nvSpPr>
        <xdr:cNvPr id="351" name="テキスト ボックス 350"/>
        <xdr:cNvSpPr txBox="1"/>
      </xdr:nvSpPr>
      <xdr:spPr>
        <a:xfrm>
          <a:off x="8482965" y="97523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153035</xdr:rowOff>
    </xdr:from>
    <xdr:to xmlns:xdr="http://schemas.openxmlformats.org/drawingml/2006/spreadsheetDrawing">
      <xdr:col>41</xdr:col>
      <xdr:colOff>50800</xdr:colOff>
      <xdr:row>56</xdr:row>
      <xdr:rowOff>57150</xdr:rowOff>
    </xdr:to>
    <xdr:cxnSp macro="">
      <xdr:nvCxnSpPr>
        <xdr:cNvPr id="352" name="直線コネクタ 351"/>
        <xdr:cNvCxnSpPr/>
      </xdr:nvCxnSpPr>
      <xdr:spPr>
        <a:xfrm flipV="1">
          <a:off x="6972300" y="9411335"/>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49530</xdr:rowOff>
    </xdr:from>
    <xdr:to xmlns:xdr="http://schemas.openxmlformats.org/drawingml/2006/spreadsheetDrawing">
      <xdr:col>41</xdr:col>
      <xdr:colOff>101600</xdr:colOff>
      <xdr:row>56</xdr:row>
      <xdr:rowOff>151130</xdr:rowOff>
    </xdr:to>
    <xdr:sp macro="" textlink="">
      <xdr:nvSpPr>
        <xdr:cNvPr id="353" name="フローチャート: 判断 352"/>
        <xdr:cNvSpPr/>
      </xdr:nvSpPr>
      <xdr:spPr>
        <a:xfrm>
          <a:off x="781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142240</xdr:rowOff>
    </xdr:from>
    <xdr:ext cx="526415" cy="259080"/>
    <xdr:sp macro="" textlink="">
      <xdr:nvSpPr>
        <xdr:cNvPr id="354" name="テキスト ボックス 353"/>
        <xdr:cNvSpPr txBox="1"/>
      </xdr:nvSpPr>
      <xdr:spPr>
        <a:xfrm>
          <a:off x="7593965" y="97434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59690</xdr:rowOff>
    </xdr:from>
    <xdr:to xmlns:xdr="http://schemas.openxmlformats.org/drawingml/2006/spreadsheetDrawing">
      <xdr:col>36</xdr:col>
      <xdr:colOff>165100</xdr:colOff>
      <xdr:row>56</xdr:row>
      <xdr:rowOff>161290</xdr:rowOff>
    </xdr:to>
    <xdr:sp macro="" textlink="">
      <xdr:nvSpPr>
        <xdr:cNvPr id="355" name="フローチャート: 判断 354"/>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152400</xdr:rowOff>
    </xdr:from>
    <xdr:ext cx="526415" cy="259080"/>
    <xdr:sp macro="" textlink="">
      <xdr:nvSpPr>
        <xdr:cNvPr id="356" name="テキスト ボックス 355"/>
        <xdr:cNvSpPr txBox="1"/>
      </xdr:nvSpPr>
      <xdr:spPr>
        <a:xfrm>
          <a:off x="6704965" y="97536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63500</xdr:rowOff>
    </xdr:from>
    <xdr:to xmlns:xdr="http://schemas.openxmlformats.org/drawingml/2006/spreadsheetDrawing">
      <xdr:col>55</xdr:col>
      <xdr:colOff>50800</xdr:colOff>
      <xdr:row>56</xdr:row>
      <xdr:rowOff>165100</xdr:rowOff>
    </xdr:to>
    <xdr:sp macro="" textlink="">
      <xdr:nvSpPr>
        <xdr:cNvPr id="362" name="楕円 361"/>
        <xdr:cNvSpPr/>
      </xdr:nvSpPr>
      <xdr:spPr>
        <a:xfrm>
          <a:off x="10426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41910</xdr:rowOff>
    </xdr:from>
    <xdr:ext cx="534670" cy="250825"/>
    <xdr:sp macro="" textlink="">
      <xdr:nvSpPr>
        <xdr:cNvPr id="363" name="農林水産業費該当値テキスト"/>
        <xdr:cNvSpPr txBox="1"/>
      </xdr:nvSpPr>
      <xdr:spPr>
        <a:xfrm>
          <a:off x="10528300" y="964311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113665</xdr:rowOff>
    </xdr:from>
    <xdr:to xmlns:xdr="http://schemas.openxmlformats.org/drawingml/2006/spreadsheetDrawing">
      <xdr:col>50</xdr:col>
      <xdr:colOff>165100</xdr:colOff>
      <xdr:row>54</xdr:row>
      <xdr:rowOff>43815</xdr:rowOff>
    </xdr:to>
    <xdr:sp macro="" textlink="">
      <xdr:nvSpPr>
        <xdr:cNvPr id="364" name="楕円 363"/>
        <xdr:cNvSpPr/>
      </xdr:nvSpPr>
      <xdr:spPr>
        <a:xfrm>
          <a:off x="9588500" y="92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60325</xdr:rowOff>
    </xdr:from>
    <xdr:ext cx="526415" cy="259080"/>
    <xdr:sp macro="" textlink="">
      <xdr:nvSpPr>
        <xdr:cNvPr id="365" name="テキスト ボックス 364"/>
        <xdr:cNvSpPr txBox="1"/>
      </xdr:nvSpPr>
      <xdr:spPr>
        <a:xfrm>
          <a:off x="9371965" y="89757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167640</xdr:rowOff>
    </xdr:from>
    <xdr:to xmlns:xdr="http://schemas.openxmlformats.org/drawingml/2006/spreadsheetDrawing">
      <xdr:col>46</xdr:col>
      <xdr:colOff>38100</xdr:colOff>
      <xdr:row>56</xdr:row>
      <xdr:rowOff>97790</xdr:rowOff>
    </xdr:to>
    <xdr:sp macro="" textlink="">
      <xdr:nvSpPr>
        <xdr:cNvPr id="366" name="楕円 365"/>
        <xdr:cNvSpPr/>
      </xdr:nvSpPr>
      <xdr:spPr>
        <a:xfrm>
          <a:off x="86995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114300</xdr:rowOff>
    </xdr:from>
    <xdr:ext cx="526415" cy="259080"/>
    <xdr:sp macro="" textlink="">
      <xdr:nvSpPr>
        <xdr:cNvPr id="367" name="テキスト ボックス 366"/>
        <xdr:cNvSpPr txBox="1"/>
      </xdr:nvSpPr>
      <xdr:spPr>
        <a:xfrm>
          <a:off x="8482965" y="93726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102235</xdr:rowOff>
    </xdr:from>
    <xdr:to xmlns:xdr="http://schemas.openxmlformats.org/drawingml/2006/spreadsheetDrawing">
      <xdr:col>41</xdr:col>
      <xdr:colOff>101600</xdr:colOff>
      <xdr:row>55</xdr:row>
      <xdr:rowOff>32385</xdr:rowOff>
    </xdr:to>
    <xdr:sp macro="" textlink="">
      <xdr:nvSpPr>
        <xdr:cNvPr id="368" name="楕円 367"/>
        <xdr:cNvSpPr/>
      </xdr:nvSpPr>
      <xdr:spPr>
        <a:xfrm>
          <a:off x="7810500" y="93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48895</xdr:rowOff>
    </xdr:from>
    <xdr:ext cx="526415" cy="259080"/>
    <xdr:sp macro="" textlink="">
      <xdr:nvSpPr>
        <xdr:cNvPr id="369" name="テキスト ボックス 368"/>
        <xdr:cNvSpPr txBox="1"/>
      </xdr:nvSpPr>
      <xdr:spPr>
        <a:xfrm>
          <a:off x="7593965" y="91357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6350</xdr:rowOff>
    </xdr:from>
    <xdr:to xmlns:xdr="http://schemas.openxmlformats.org/drawingml/2006/spreadsheetDrawing">
      <xdr:col>36</xdr:col>
      <xdr:colOff>165100</xdr:colOff>
      <xdr:row>56</xdr:row>
      <xdr:rowOff>107950</xdr:rowOff>
    </xdr:to>
    <xdr:sp macro="" textlink="">
      <xdr:nvSpPr>
        <xdr:cNvPr id="370" name="楕円 369"/>
        <xdr:cNvSpPr/>
      </xdr:nvSpPr>
      <xdr:spPr>
        <a:xfrm>
          <a:off x="6921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124460</xdr:rowOff>
    </xdr:from>
    <xdr:ext cx="526415" cy="259080"/>
    <xdr:sp macro="" textlink="">
      <xdr:nvSpPr>
        <xdr:cNvPr id="371" name="テキスト ボックス 370"/>
        <xdr:cNvSpPr txBox="1"/>
      </xdr:nvSpPr>
      <xdr:spPr>
        <a:xfrm>
          <a:off x="6704965" y="9382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1630" cy="217170"/>
    <xdr:sp macro="" textlink="">
      <xdr:nvSpPr>
        <xdr:cNvPr id="380" name="テキスト ボックス 379"/>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0665" cy="250825"/>
    <xdr:sp macro="" textlink="">
      <xdr:nvSpPr>
        <xdr:cNvPr id="383" name="テキスト ボックス 382"/>
        <xdr:cNvSpPr txBox="1"/>
      </xdr:nvSpPr>
      <xdr:spPr>
        <a:xfrm>
          <a:off x="6355080" y="13370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7375" cy="250825"/>
    <xdr:sp macro="" textlink="">
      <xdr:nvSpPr>
        <xdr:cNvPr id="385" name="テキスト ボックス 384"/>
        <xdr:cNvSpPr txBox="1"/>
      </xdr:nvSpPr>
      <xdr:spPr>
        <a:xfrm>
          <a:off x="6008370" y="12913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7375" cy="250825"/>
    <xdr:sp macro="" textlink="">
      <xdr:nvSpPr>
        <xdr:cNvPr id="387" name="テキスト ボックス 386"/>
        <xdr:cNvSpPr txBox="1"/>
      </xdr:nvSpPr>
      <xdr:spPr>
        <a:xfrm>
          <a:off x="6008370" y="12456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7375" cy="250825"/>
    <xdr:sp macro="" textlink="">
      <xdr:nvSpPr>
        <xdr:cNvPr id="389" name="テキスト ボックス 388"/>
        <xdr:cNvSpPr txBox="1"/>
      </xdr:nvSpPr>
      <xdr:spPr>
        <a:xfrm>
          <a:off x="6008370" y="11998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7375" cy="250825"/>
    <xdr:sp macro="" textlink="">
      <xdr:nvSpPr>
        <xdr:cNvPr id="391" name="テキスト ボックス 390"/>
        <xdr:cNvSpPr txBox="1"/>
      </xdr:nvSpPr>
      <xdr:spPr>
        <a:xfrm>
          <a:off x="6008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105410</xdr:rowOff>
    </xdr:from>
    <xdr:to xmlns:xdr="http://schemas.openxmlformats.org/drawingml/2006/spreadsheetDrawing">
      <xdr:col>54</xdr:col>
      <xdr:colOff>189865</xdr:colOff>
      <xdr:row>78</xdr:row>
      <xdr:rowOff>123190</xdr:rowOff>
    </xdr:to>
    <xdr:cxnSp macro="">
      <xdr:nvCxnSpPr>
        <xdr:cNvPr id="393" name="直線コネクタ 392"/>
        <xdr:cNvCxnSpPr/>
      </xdr:nvCxnSpPr>
      <xdr:spPr>
        <a:xfrm flipV="1">
          <a:off x="10475595" y="1227836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127000</xdr:rowOff>
    </xdr:from>
    <xdr:ext cx="469900" cy="259080"/>
    <xdr:sp macro="" textlink="">
      <xdr:nvSpPr>
        <xdr:cNvPr id="394" name="商工費最小値テキスト"/>
        <xdr:cNvSpPr txBox="1"/>
      </xdr:nvSpPr>
      <xdr:spPr>
        <a:xfrm>
          <a:off x="10528300"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123190</xdr:rowOff>
    </xdr:from>
    <xdr:to xmlns:xdr="http://schemas.openxmlformats.org/drawingml/2006/spreadsheetDrawing">
      <xdr:col>55</xdr:col>
      <xdr:colOff>88900</xdr:colOff>
      <xdr:row>78</xdr:row>
      <xdr:rowOff>123190</xdr:rowOff>
    </xdr:to>
    <xdr:cxnSp macro="">
      <xdr:nvCxnSpPr>
        <xdr:cNvPr id="395" name="直線コネクタ 394"/>
        <xdr:cNvCxnSpPr/>
      </xdr:nvCxnSpPr>
      <xdr:spPr>
        <a:xfrm>
          <a:off x="10388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52070</xdr:rowOff>
    </xdr:from>
    <xdr:ext cx="598805" cy="251460"/>
    <xdr:sp macro="" textlink="">
      <xdr:nvSpPr>
        <xdr:cNvPr id="396" name="商工費最大値テキスト"/>
        <xdr:cNvSpPr txBox="1"/>
      </xdr:nvSpPr>
      <xdr:spPr>
        <a:xfrm>
          <a:off x="10528300" y="120535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105410</xdr:rowOff>
    </xdr:from>
    <xdr:to xmlns:xdr="http://schemas.openxmlformats.org/drawingml/2006/spreadsheetDrawing">
      <xdr:col>55</xdr:col>
      <xdr:colOff>88900</xdr:colOff>
      <xdr:row>71</xdr:row>
      <xdr:rowOff>105410</xdr:rowOff>
    </xdr:to>
    <xdr:cxnSp macro="">
      <xdr:nvCxnSpPr>
        <xdr:cNvPr id="397" name="直線コネクタ 396"/>
        <xdr:cNvCxnSpPr/>
      </xdr:nvCxnSpPr>
      <xdr:spPr>
        <a:xfrm>
          <a:off x="10388600" y="1227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11430</xdr:rowOff>
    </xdr:from>
    <xdr:to xmlns:xdr="http://schemas.openxmlformats.org/drawingml/2006/spreadsheetDrawing">
      <xdr:col>55</xdr:col>
      <xdr:colOff>0</xdr:colOff>
      <xdr:row>77</xdr:row>
      <xdr:rowOff>60960</xdr:rowOff>
    </xdr:to>
    <xdr:cxnSp macro="">
      <xdr:nvCxnSpPr>
        <xdr:cNvPr id="398" name="直線コネクタ 397"/>
        <xdr:cNvCxnSpPr/>
      </xdr:nvCxnSpPr>
      <xdr:spPr>
        <a:xfrm>
          <a:off x="9639300" y="1321308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97790</xdr:rowOff>
    </xdr:from>
    <xdr:ext cx="534670" cy="251460"/>
    <xdr:sp macro="" textlink="">
      <xdr:nvSpPr>
        <xdr:cNvPr id="399" name="商工費平均値テキスト"/>
        <xdr:cNvSpPr txBox="1"/>
      </xdr:nvSpPr>
      <xdr:spPr>
        <a:xfrm>
          <a:off x="10528300" y="132994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119380</xdr:rowOff>
    </xdr:from>
    <xdr:to xmlns:xdr="http://schemas.openxmlformats.org/drawingml/2006/spreadsheetDrawing">
      <xdr:col>55</xdr:col>
      <xdr:colOff>50800</xdr:colOff>
      <xdr:row>78</xdr:row>
      <xdr:rowOff>49530</xdr:rowOff>
    </xdr:to>
    <xdr:sp macro="" textlink="">
      <xdr:nvSpPr>
        <xdr:cNvPr id="400" name="フローチャート: 判断 399"/>
        <xdr:cNvSpPr/>
      </xdr:nvSpPr>
      <xdr:spPr>
        <a:xfrm>
          <a:off x="104267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11430</xdr:rowOff>
    </xdr:from>
    <xdr:to xmlns:xdr="http://schemas.openxmlformats.org/drawingml/2006/spreadsheetDrawing">
      <xdr:col>50</xdr:col>
      <xdr:colOff>114300</xdr:colOff>
      <xdr:row>77</xdr:row>
      <xdr:rowOff>154940</xdr:rowOff>
    </xdr:to>
    <xdr:cxnSp macro="">
      <xdr:nvCxnSpPr>
        <xdr:cNvPr id="401" name="直線コネクタ 400"/>
        <xdr:cNvCxnSpPr/>
      </xdr:nvCxnSpPr>
      <xdr:spPr>
        <a:xfrm flipV="1">
          <a:off x="8750300" y="1321308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111760</xdr:rowOff>
    </xdr:from>
    <xdr:to xmlns:xdr="http://schemas.openxmlformats.org/drawingml/2006/spreadsheetDrawing">
      <xdr:col>50</xdr:col>
      <xdr:colOff>165100</xdr:colOff>
      <xdr:row>78</xdr:row>
      <xdr:rowOff>41910</xdr:rowOff>
    </xdr:to>
    <xdr:sp macro="" textlink="">
      <xdr:nvSpPr>
        <xdr:cNvPr id="402" name="フローチャート: 判断 401"/>
        <xdr:cNvSpPr/>
      </xdr:nvSpPr>
      <xdr:spPr>
        <a:xfrm>
          <a:off x="9588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33020</xdr:rowOff>
    </xdr:from>
    <xdr:ext cx="526415" cy="259080"/>
    <xdr:sp macro="" textlink="">
      <xdr:nvSpPr>
        <xdr:cNvPr id="403" name="テキスト ボックス 402"/>
        <xdr:cNvSpPr txBox="1"/>
      </xdr:nvSpPr>
      <xdr:spPr>
        <a:xfrm>
          <a:off x="9371965" y="134061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154940</xdr:rowOff>
    </xdr:from>
    <xdr:to xmlns:xdr="http://schemas.openxmlformats.org/drawingml/2006/spreadsheetDrawing">
      <xdr:col>45</xdr:col>
      <xdr:colOff>177800</xdr:colOff>
      <xdr:row>77</xdr:row>
      <xdr:rowOff>170815</xdr:rowOff>
    </xdr:to>
    <xdr:cxnSp macro="">
      <xdr:nvCxnSpPr>
        <xdr:cNvPr id="404" name="直線コネクタ 403"/>
        <xdr:cNvCxnSpPr/>
      </xdr:nvCxnSpPr>
      <xdr:spPr>
        <a:xfrm flipV="1">
          <a:off x="7861300" y="133565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161290</xdr:rowOff>
    </xdr:from>
    <xdr:to xmlns:xdr="http://schemas.openxmlformats.org/drawingml/2006/spreadsheetDrawing">
      <xdr:col>46</xdr:col>
      <xdr:colOff>38100</xdr:colOff>
      <xdr:row>78</xdr:row>
      <xdr:rowOff>91440</xdr:rowOff>
    </xdr:to>
    <xdr:sp macro="" textlink="">
      <xdr:nvSpPr>
        <xdr:cNvPr id="405" name="フローチャート: 判断 404"/>
        <xdr:cNvSpPr/>
      </xdr:nvSpPr>
      <xdr:spPr>
        <a:xfrm>
          <a:off x="8699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82550</xdr:rowOff>
    </xdr:from>
    <xdr:ext cx="526415" cy="259080"/>
    <xdr:sp macro="" textlink="">
      <xdr:nvSpPr>
        <xdr:cNvPr id="406" name="テキスト ボックス 405"/>
        <xdr:cNvSpPr txBox="1"/>
      </xdr:nvSpPr>
      <xdr:spPr>
        <a:xfrm>
          <a:off x="8482965" y="134556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170815</xdr:rowOff>
    </xdr:from>
    <xdr:to xmlns:xdr="http://schemas.openxmlformats.org/drawingml/2006/spreadsheetDrawing">
      <xdr:col>41</xdr:col>
      <xdr:colOff>50800</xdr:colOff>
      <xdr:row>78</xdr:row>
      <xdr:rowOff>6985</xdr:rowOff>
    </xdr:to>
    <xdr:cxnSp macro="">
      <xdr:nvCxnSpPr>
        <xdr:cNvPr id="407" name="直線コネクタ 406"/>
        <xdr:cNvCxnSpPr/>
      </xdr:nvCxnSpPr>
      <xdr:spPr>
        <a:xfrm flipV="1">
          <a:off x="6972300" y="133724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1270</xdr:rowOff>
    </xdr:from>
    <xdr:to xmlns:xdr="http://schemas.openxmlformats.org/drawingml/2006/spreadsheetDrawing">
      <xdr:col>41</xdr:col>
      <xdr:colOff>101600</xdr:colOff>
      <xdr:row>78</xdr:row>
      <xdr:rowOff>102870</xdr:rowOff>
    </xdr:to>
    <xdr:sp macro="" textlink="">
      <xdr:nvSpPr>
        <xdr:cNvPr id="408" name="フローチャート: 判断 407"/>
        <xdr:cNvSpPr/>
      </xdr:nvSpPr>
      <xdr:spPr>
        <a:xfrm>
          <a:off x="781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93980</xdr:rowOff>
    </xdr:from>
    <xdr:ext cx="526415" cy="259080"/>
    <xdr:sp macro="" textlink="">
      <xdr:nvSpPr>
        <xdr:cNvPr id="409" name="テキスト ボックス 408"/>
        <xdr:cNvSpPr txBox="1"/>
      </xdr:nvSpPr>
      <xdr:spPr>
        <a:xfrm>
          <a:off x="7593965" y="134670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xdr:rowOff>
    </xdr:from>
    <xdr:to xmlns:xdr="http://schemas.openxmlformats.org/drawingml/2006/spreadsheetDrawing">
      <xdr:col>36</xdr:col>
      <xdr:colOff>165100</xdr:colOff>
      <xdr:row>78</xdr:row>
      <xdr:rowOff>104140</xdr:rowOff>
    </xdr:to>
    <xdr:sp macro="" textlink="">
      <xdr:nvSpPr>
        <xdr:cNvPr id="410" name="フローチャート: 判断 409"/>
        <xdr:cNvSpPr/>
      </xdr:nvSpPr>
      <xdr:spPr>
        <a:xfrm>
          <a:off x="69215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95250</xdr:rowOff>
    </xdr:from>
    <xdr:ext cx="526415" cy="259080"/>
    <xdr:sp macro="" textlink="">
      <xdr:nvSpPr>
        <xdr:cNvPr id="411" name="テキスト ボックス 410"/>
        <xdr:cNvSpPr txBox="1"/>
      </xdr:nvSpPr>
      <xdr:spPr>
        <a:xfrm>
          <a:off x="6704965" y="134683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xdr:rowOff>
    </xdr:from>
    <xdr:to xmlns:xdr="http://schemas.openxmlformats.org/drawingml/2006/spreadsheetDrawing">
      <xdr:col>55</xdr:col>
      <xdr:colOff>50800</xdr:colOff>
      <xdr:row>77</xdr:row>
      <xdr:rowOff>111760</xdr:rowOff>
    </xdr:to>
    <xdr:sp macro="" textlink="">
      <xdr:nvSpPr>
        <xdr:cNvPr id="417" name="楕円 416"/>
        <xdr:cNvSpPr/>
      </xdr:nvSpPr>
      <xdr:spPr>
        <a:xfrm>
          <a:off x="104267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33020</xdr:rowOff>
    </xdr:from>
    <xdr:ext cx="534670" cy="259080"/>
    <xdr:sp macro="" textlink="">
      <xdr:nvSpPr>
        <xdr:cNvPr id="418" name="商工費該当値テキスト"/>
        <xdr:cNvSpPr txBox="1"/>
      </xdr:nvSpPr>
      <xdr:spPr>
        <a:xfrm>
          <a:off x="10528300" y="13063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132080</xdr:rowOff>
    </xdr:from>
    <xdr:to xmlns:xdr="http://schemas.openxmlformats.org/drawingml/2006/spreadsheetDrawing">
      <xdr:col>50</xdr:col>
      <xdr:colOff>165100</xdr:colOff>
      <xdr:row>77</xdr:row>
      <xdr:rowOff>62230</xdr:rowOff>
    </xdr:to>
    <xdr:sp macro="" textlink="">
      <xdr:nvSpPr>
        <xdr:cNvPr id="419" name="楕円 418"/>
        <xdr:cNvSpPr/>
      </xdr:nvSpPr>
      <xdr:spPr>
        <a:xfrm>
          <a:off x="958850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78740</xdr:rowOff>
    </xdr:from>
    <xdr:ext cx="526415" cy="259080"/>
    <xdr:sp macro="" textlink="">
      <xdr:nvSpPr>
        <xdr:cNvPr id="420" name="テキスト ボックス 419"/>
        <xdr:cNvSpPr txBox="1"/>
      </xdr:nvSpPr>
      <xdr:spPr>
        <a:xfrm>
          <a:off x="9371965" y="129374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103505</xdr:rowOff>
    </xdr:from>
    <xdr:to xmlns:xdr="http://schemas.openxmlformats.org/drawingml/2006/spreadsheetDrawing">
      <xdr:col>46</xdr:col>
      <xdr:colOff>38100</xdr:colOff>
      <xdr:row>78</xdr:row>
      <xdr:rowOff>33655</xdr:rowOff>
    </xdr:to>
    <xdr:sp macro="" textlink="">
      <xdr:nvSpPr>
        <xdr:cNvPr id="421" name="楕円 420"/>
        <xdr:cNvSpPr/>
      </xdr:nvSpPr>
      <xdr:spPr>
        <a:xfrm>
          <a:off x="8699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50165</xdr:rowOff>
    </xdr:from>
    <xdr:ext cx="526415" cy="259080"/>
    <xdr:sp macro="" textlink="">
      <xdr:nvSpPr>
        <xdr:cNvPr id="422" name="テキスト ボックス 421"/>
        <xdr:cNvSpPr txBox="1"/>
      </xdr:nvSpPr>
      <xdr:spPr>
        <a:xfrm>
          <a:off x="8482965" y="130803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120650</xdr:rowOff>
    </xdr:from>
    <xdr:to xmlns:xdr="http://schemas.openxmlformats.org/drawingml/2006/spreadsheetDrawing">
      <xdr:col>41</xdr:col>
      <xdr:colOff>101600</xdr:colOff>
      <xdr:row>78</xdr:row>
      <xdr:rowOff>50165</xdr:rowOff>
    </xdr:to>
    <xdr:sp macro="" textlink="">
      <xdr:nvSpPr>
        <xdr:cNvPr id="423" name="楕円 422"/>
        <xdr:cNvSpPr/>
      </xdr:nvSpPr>
      <xdr:spPr>
        <a:xfrm>
          <a:off x="7810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67310</xdr:rowOff>
    </xdr:from>
    <xdr:ext cx="526415" cy="259080"/>
    <xdr:sp macro="" textlink="">
      <xdr:nvSpPr>
        <xdr:cNvPr id="424" name="テキスト ボックス 423"/>
        <xdr:cNvSpPr txBox="1"/>
      </xdr:nvSpPr>
      <xdr:spPr>
        <a:xfrm>
          <a:off x="7593965" y="130975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127635</xdr:rowOff>
    </xdr:from>
    <xdr:to xmlns:xdr="http://schemas.openxmlformats.org/drawingml/2006/spreadsheetDrawing">
      <xdr:col>36</xdr:col>
      <xdr:colOff>165100</xdr:colOff>
      <xdr:row>78</xdr:row>
      <xdr:rowOff>57785</xdr:rowOff>
    </xdr:to>
    <xdr:sp macro="" textlink="">
      <xdr:nvSpPr>
        <xdr:cNvPr id="425" name="楕円 424"/>
        <xdr:cNvSpPr/>
      </xdr:nvSpPr>
      <xdr:spPr>
        <a:xfrm>
          <a:off x="6921500" y="133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74930</xdr:rowOff>
    </xdr:from>
    <xdr:ext cx="526415" cy="251460"/>
    <xdr:sp macro="" textlink="">
      <xdr:nvSpPr>
        <xdr:cNvPr id="426" name="テキスト ボックス 425"/>
        <xdr:cNvSpPr txBox="1"/>
      </xdr:nvSpPr>
      <xdr:spPr>
        <a:xfrm>
          <a:off x="6704965" y="1310513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1630" cy="217170"/>
    <xdr:sp macro="" textlink="">
      <xdr:nvSpPr>
        <xdr:cNvPr id="435" name="テキスト ボックス 434"/>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0665" cy="250825"/>
    <xdr:sp macro="" textlink="">
      <xdr:nvSpPr>
        <xdr:cNvPr id="438" name="テキスト ボックス 437"/>
        <xdr:cNvSpPr txBox="1"/>
      </xdr:nvSpPr>
      <xdr:spPr>
        <a:xfrm>
          <a:off x="6355080" y="16799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7375" cy="250825"/>
    <xdr:sp macro="" textlink="">
      <xdr:nvSpPr>
        <xdr:cNvPr id="440" name="テキスト ボックス 439"/>
        <xdr:cNvSpPr txBox="1"/>
      </xdr:nvSpPr>
      <xdr:spPr>
        <a:xfrm>
          <a:off x="6008370" y="16342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7375" cy="250825"/>
    <xdr:sp macro="" textlink="">
      <xdr:nvSpPr>
        <xdr:cNvPr id="442" name="テキスト ボックス 441"/>
        <xdr:cNvSpPr txBox="1"/>
      </xdr:nvSpPr>
      <xdr:spPr>
        <a:xfrm>
          <a:off x="6008370" y="15885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7375" cy="250825"/>
    <xdr:sp macro="" textlink="">
      <xdr:nvSpPr>
        <xdr:cNvPr id="444" name="テキスト ボックス 443"/>
        <xdr:cNvSpPr txBox="1"/>
      </xdr:nvSpPr>
      <xdr:spPr>
        <a:xfrm>
          <a:off x="6008370" y="15427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7375" cy="250825"/>
    <xdr:sp macro="" textlink="">
      <xdr:nvSpPr>
        <xdr:cNvPr id="446" name="テキスト ボックス 445"/>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147320</xdr:rowOff>
    </xdr:from>
    <xdr:to xmlns:xdr="http://schemas.openxmlformats.org/drawingml/2006/spreadsheetDrawing">
      <xdr:col>54</xdr:col>
      <xdr:colOff>189865</xdr:colOff>
      <xdr:row>98</xdr:row>
      <xdr:rowOff>52070</xdr:rowOff>
    </xdr:to>
    <xdr:cxnSp macro="">
      <xdr:nvCxnSpPr>
        <xdr:cNvPr id="448" name="直線コネクタ 447"/>
        <xdr:cNvCxnSpPr/>
      </xdr:nvCxnSpPr>
      <xdr:spPr>
        <a:xfrm flipV="1">
          <a:off x="10475595" y="1574927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0825"/>
    <xdr:sp macro="" textlink="">
      <xdr:nvSpPr>
        <xdr:cNvPr id="449" name="土木費最小値テキスト"/>
        <xdr:cNvSpPr txBox="1"/>
      </xdr:nvSpPr>
      <xdr:spPr>
        <a:xfrm>
          <a:off x="10528300" y="168573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0" name="直線コネクタ 449"/>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93980</xdr:rowOff>
    </xdr:from>
    <xdr:ext cx="598805" cy="259080"/>
    <xdr:sp macro="" textlink="">
      <xdr:nvSpPr>
        <xdr:cNvPr id="451" name="土木費最大値テキスト"/>
        <xdr:cNvSpPr txBox="1"/>
      </xdr:nvSpPr>
      <xdr:spPr>
        <a:xfrm>
          <a:off x="10528300"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147320</xdr:rowOff>
    </xdr:from>
    <xdr:to xmlns:xdr="http://schemas.openxmlformats.org/drawingml/2006/spreadsheetDrawing">
      <xdr:col>55</xdr:col>
      <xdr:colOff>88900</xdr:colOff>
      <xdr:row>91</xdr:row>
      <xdr:rowOff>147320</xdr:rowOff>
    </xdr:to>
    <xdr:cxnSp macro="">
      <xdr:nvCxnSpPr>
        <xdr:cNvPr id="452" name="直線コネクタ 451"/>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52070</xdr:rowOff>
    </xdr:from>
    <xdr:to xmlns:xdr="http://schemas.openxmlformats.org/drawingml/2006/spreadsheetDrawing">
      <xdr:col>55</xdr:col>
      <xdr:colOff>0</xdr:colOff>
      <xdr:row>96</xdr:row>
      <xdr:rowOff>95250</xdr:rowOff>
    </xdr:to>
    <xdr:cxnSp macro="">
      <xdr:nvCxnSpPr>
        <xdr:cNvPr id="453" name="直線コネクタ 452"/>
        <xdr:cNvCxnSpPr/>
      </xdr:nvCxnSpPr>
      <xdr:spPr>
        <a:xfrm flipV="1">
          <a:off x="9639300" y="1651127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113665</xdr:rowOff>
    </xdr:from>
    <xdr:ext cx="534670" cy="258445"/>
    <xdr:sp macro="" textlink="">
      <xdr:nvSpPr>
        <xdr:cNvPr id="454" name="土木費平均値テキスト"/>
        <xdr:cNvSpPr txBox="1"/>
      </xdr:nvSpPr>
      <xdr:spPr>
        <a:xfrm>
          <a:off x="10528300" y="16572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135255</xdr:rowOff>
    </xdr:from>
    <xdr:to xmlns:xdr="http://schemas.openxmlformats.org/drawingml/2006/spreadsheetDrawing">
      <xdr:col>55</xdr:col>
      <xdr:colOff>50800</xdr:colOff>
      <xdr:row>97</xdr:row>
      <xdr:rowOff>65405</xdr:rowOff>
    </xdr:to>
    <xdr:sp macro="" textlink="">
      <xdr:nvSpPr>
        <xdr:cNvPr id="455" name="フローチャート: 判断 454"/>
        <xdr:cNvSpPr/>
      </xdr:nvSpPr>
      <xdr:spPr>
        <a:xfrm>
          <a:off x="104267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95250</xdr:rowOff>
    </xdr:from>
    <xdr:to xmlns:xdr="http://schemas.openxmlformats.org/drawingml/2006/spreadsheetDrawing">
      <xdr:col>50</xdr:col>
      <xdr:colOff>114300</xdr:colOff>
      <xdr:row>97</xdr:row>
      <xdr:rowOff>13335</xdr:rowOff>
    </xdr:to>
    <xdr:cxnSp macro="">
      <xdr:nvCxnSpPr>
        <xdr:cNvPr id="456" name="直線コネクタ 455"/>
        <xdr:cNvCxnSpPr/>
      </xdr:nvCxnSpPr>
      <xdr:spPr>
        <a:xfrm flipV="1">
          <a:off x="8750300" y="1655445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159385</xdr:rowOff>
    </xdr:from>
    <xdr:to xmlns:xdr="http://schemas.openxmlformats.org/drawingml/2006/spreadsheetDrawing">
      <xdr:col>50</xdr:col>
      <xdr:colOff>165100</xdr:colOff>
      <xdr:row>97</xdr:row>
      <xdr:rowOff>89535</xdr:rowOff>
    </xdr:to>
    <xdr:sp macro="" textlink="">
      <xdr:nvSpPr>
        <xdr:cNvPr id="457" name="フローチャート: 判断 456"/>
        <xdr:cNvSpPr/>
      </xdr:nvSpPr>
      <xdr:spPr>
        <a:xfrm>
          <a:off x="958850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80645</xdr:rowOff>
    </xdr:from>
    <xdr:ext cx="526415" cy="259080"/>
    <xdr:sp macro="" textlink="">
      <xdr:nvSpPr>
        <xdr:cNvPr id="458" name="テキスト ボックス 457"/>
        <xdr:cNvSpPr txBox="1"/>
      </xdr:nvSpPr>
      <xdr:spPr>
        <a:xfrm>
          <a:off x="9371965" y="167112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58420</xdr:rowOff>
    </xdr:from>
    <xdr:to xmlns:xdr="http://schemas.openxmlformats.org/drawingml/2006/spreadsheetDrawing">
      <xdr:col>45</xdr:col>
      <xdr:colOff>177800</xdr:colOff>
      <xdr:row>97</xdr:row>
      <xdr:rowOff>13335</xdr:rowOff>
    </xdr:to>
    <xdr:cxnSp macro="">
      <xdr:nvCxnSpPr>
        <xdr:cNvPr id="459" name="直線コネクタ 458"/>
        <xdr:cNvCxnSpPr/>
      </xdr:nvCxnSpPr>
      <xdr:spPr>
        <a:xfrm>
          <a:off x="7861300" y="1651762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11430</xdr:rowOff>
    </xdr:from>
    <xdr:to xmlns:xdr="http://schemas.openxmlformats.org/drawingml/2006/spreadsheetDrawing">
      <xdr:col>46</xdr:col>
      <xdr:colOff>38100</xdr:colOff>
      <xdr:row>97</xdr:row>
      <xdr:rowOff>113030</xdr:rowOff>
    </xdr:to>
    <xdr:sp macro="" textlink="">
      <xdr:nvSpPr>
        <xdr:cNvPr id="460" name="フローチャート: 判断 459"/>
        <xdr:cNvSpPr/>
      </xdr:nvSpPr>
      <xdr:spPr>
        <a:xfrm>
          <a:off x="8699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104140</xdr:rowOff>
    </xdr:from>
    <xdr:ext cx="526415" cy="259080"/>
    <xdr:sp macro="" textlink="">
      <xdr:nvSpPr>
        <xdr:cNvPr id="461" name="テキスト ボックス 460"/>
        <xdr:cNvSpPr txBox="1"/>
      </xdr:nvSpPr>
      <xdr:spPr>
        <a:xfrm>
          <a:off x="8482965" y="167347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47625</xdr:rowOff>
    </xdr:from>
    <xdr:to xmlns:xdr="http://schemas.openxmlformats.org/drawingml/2006/spreadsheetDrawing">
      <xdr:col>41</xdr:col>
      <xdr:colOff>50800</xdr:colOff>
      <xdr:row>96</xdr:row>
      <xdr:rowOff>58420</xdr:rowOff>
    </xdr:to>
    <xdr:cxnSp macro="">
      <xdr:nvCxnSpPr>
        <xdr:cNvPr id="462" name="直線コネクタ 461"/>
        <xdr:cNvCxnSpPr/>
      </xdr:nvCxnSpPr>
      <xdr:spPr>
        <a:xfrm>
          <a:off x="6972300" y="165068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6985</xdr:rowOff>
    </xdr:from>
    <xdr:to xmlns:xdr="http://schemas.openxmlformats.org/drawingml/2006/spreadsheetDrawing">
      <xdr:col>41</xdr:col>
      <xdr:colOff>101600</xdr:colOff>
      <xdr:row>97</xdr:row>
      <xdr:rowOff>109220</xdr:rowOff>
    </xdr:to>
    <xdr:sp macro="" textlink="">
      <xdr:nvSpPr>
        <xdr:cNvPr id="463" name="フローチャート: 判断 462"/>
        <xdr:cNvSpPr/>
      </xdr:nvSpPr>
      <xdr:spPr>
        <a:xfrm>
          <a:off x="7810500"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99695</xdr:rowOff>
    </xdr:from>
    <xdr:ext cx="526415" cy="250825"/>
    <xdr:sp macro="" textlink="">
      <xdr:nvSpPr>
        <xdr:cNvPr id="464" name="テキスト ボックス 463"/>
        <xdr:cNvSpPr txBox="1"/>
      </xdr:nvSpPr>
      <xdr:spPr>
        <a:xfrm>
          <a:off x="7593965" y="167303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xdr:rowOff>
    </xdr:from>
    <xdr:to xmlns:xdr="http://schemas.openxmlformats.org/drawingml/2006/spreadsheetDrawing">
      <xdr:col>36</xdr:col>
      <xdr:colOff>165100</xdr:colOff>
      <xdr:row>97</xdr:row>
      <xdr:rowOff>106680</xdr:rowOff>
    </xdr:to>
    <xdr:sp macro="" textlink="">
      <xdr:nvSpPr>
        <xdr:cNvPr id="465" name="フローチャート: 判断 464"/>
        <xdr:cNvSpPr/>
      </xdr:nvSpPr>
      <xdr:spPr>
        <a:xfrm>
          <a:off x="6921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97790</xdr:rowOff>
    </xdr:from>
    <xdr:ext cx="526415" cy="251460"/>
    <xdr:sp macro="" textlink="">
      <xdr:nvSpPr>
        <xdr:cNvPr id="466" name="テキスト ボックス 465"/>
        <xdr:cNvSpPr txBox="1"/>
      </xdr:nvSpPr>
      <xdr:spPr>
        <a:xfrm>
          <a:off x="6704965" y="167284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1270</xdr:rowOff>
    </xdr:from>
    <xdr:to xmlns:xdr="http://schemas.openxmlformats.org/drawingml/2006/spreadsheetDrawing">
      <xdr:col>55</xdr:col>
      <xdr:colOff>50800</xdr:colOff>
      <xdr:row>96</xdr:row>
      <xdr:rowOff>102870</xdr:rowOff>
    </xdr:to>
    <xdr:sp macro="" textlink="">
      <xdr:nvSpPr>
        <xdr:cNvPr id="472" name="楕円 471"/>
        <xdr:cNvSpPr/>
      </xdr:nvSpPr>
      <xdr:spPr>
        <a:xfrm>
          <a:off x="10426700" y="164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24130</xdr:rowOff>
    </xdr:from>
    <xdr:ext cx="534670" cy="259080"/>
    <xdr:sp macro="" textlink="">
      <xdr:nvSpPr>
        <xdr:cNvPr id="473" name="土木費該当値テキスト"/>
        <xdr:cNvSpPr txBox="1"/>
      </xdr:nvSpPr>
      <xdr:spPr>
        <a:xfrm>
          <a:off x="10528300" y="16311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44450</xdr:rowOff>
    </xdr:from>
    <xdr:to xmlns:xdr="http://schemas.openxmlformats.org/drawingml/2006/spreadsheetDrawing">
      <xdr:col>50</xdr:col>
      <xdr:colOff>165100</xdr:colOff>
      <xdr:row>96</xdr:row>
      <xdr:rowOff>146050</xdr:rowOff>
    </xdr:to>
    <xdr:sp macro="" textlink="">
      <xdr:nvSpPr>
        <xdr:cNvPr id="474" name="楕円 473"/>
        <xdr:cNvSpPr/>
      </xdr:nvSpPr>
      <xdr:spPr>
        <a:xfrm>
          <a:off x="95885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162560</xdr:rowOff>
    </xdr:from>
    <xdr:ext cx="526415" cy="259080"/>
    <xdr:sp macro="" textlink="">
      <xdr:nvSpPr>
        <xdr:cNvPr id="475" name="テキスト ボックス 474"/>
        <xdr:cNvSpPr txBox="1"/>
      </xdr:nvSpPr>
      <xdr:spPr>
        <a:xfrm>
          <a:off x="9371965" y="162788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133985</xdr:rowOff>
    </xdr:from>
    <xdr:to xmlns:xdr="http://schemas.openxmlformats.org/drawingml/2006/spreadsheetDrawing">
      <xdr:col>46</xdr:col>
      <xdr:colOff>38100</xdr:colOff>
      <xdr:row>97</xdr:row>
      <xdr:rowOff>64135</xdr:rowOff>
    </xdr:to>
    <xdr:sp macro="" textlink="">
      <xdr:nvSpPr>
        <xdr:cNvPr id="476" name="楕円 475"/>
        <xdr:cNvSpPr/>
      </xdr:nvSpPr>
      <xdr:spPr>
        <a:xfrm>
          <a:off x="8699500" y="1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80645</xdr:rowOff>
    </xdr:from>
    <xdr:ext cx="526415" cy="259080"/>
    <xdr:sp macro="" textlink="">
      <xdr:nvSpPr>
        <xdr:cNvPr id="477" name="テキスト ボックス 476"/>
        <xdr:cNvSpPr txBox="1"/>
      </xdr:nvSpPr>
      <xdr:spPr>
        <a:xfrm>
          <a:off x="8482965" y="163683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7620</xdr:rowOff>
    </xdr:from>
    <xdr:to xmlns:xdr="http://schemas.openxmlformats.org/drawingml/2006/spreadsheetDrawing">
      <xdr:col>41</xdr:col>
      <xdr:colOff>101600</xdr:colOff>
      <xdr:row>96</xdr:row>
      <xdr:rowOff>109220</xdr:rowOff>
    </xdr:to>
    <xdr:sp macro="" textlink="">
      <xdr:nvSpPr>
        <xdr:cNvPr id="478" name="楕円 477"/>
        <xdr:cNvSpPr/>
      </xdr:nvSpPr>
      <xdr:spPr>
        <a:xfrm>
          <a:off x="78105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125730</xdr:rowOff>
    </xdr:from>
    <xdr:ext cx="526415" cy="259080"/>
    <xdr:sp macro="" textlink="">
      <xdr:nvSpPr>
        <xdr:cNvPr id="479" name="テキスト ボックス 478"/>
        <xdr:cNvSpPr txBox="1"/>
      </xdr:nvSpPr>
      <xdr:spPr>
        <a:xfrm>
          <a:off x="7593965" y="162420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168275</xdr:rowOff>
    </xdr:from>
    <xdr:to xmlns:xdr="http://schemas.openxmlformats.org/drawingml/2006/spreadsheetDrawing">
      <xdr:col>36</xdr:col>
      <xdr:colOff>165100</xdr:colOff>
      <xdr:row>96</xdr:row>
      <xdr:rowOff>98425</xdr:rowOff>
    </xdr:to>
    <xdr:sp macro="" textlink="">
      <xdr:nvSpPr>
        <xdr:cNvPr id="480" name="楕円 479"/>
        <xdr:cNvSpPr/>
      </xdr:nvSpPr>
      <xdr:spPr>
        <a:xfrm>
          <a:off x="6921500" y="164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114935</xdr:rowOff>
    </xdr:from>
    <xdr:ext cx="526415" cy="259080"/>
    <xdr:sp macro="" textlink="">
      <xdr:nvSpPr>
        <xdr:cNvPr id="481" name="テキスト ボックス 480"/>
        <xdr:cNvSpPr txBox="1"/>
      </xdr:nvSpPr>
      <xdr:spPr>
        <a:xfrm>
          <a:off x="6704965" y="162312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1630" cy="217170"/>
    <xdr:sp macro="" textlink="">
      <xdr:nvSpPr>
        <xdr:cNvPr id="490" name="テキスト ボックス 489"/>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2" name="直線コネクタ 49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0665" cy="259080"/>
    <xdr:sp macro="" textlink="">
      <xdr:nvSpPr>
        <xdr:cNvPr id="493" name="テキスト ボックス 492"/>
        <xdr:cNvSpPr txBox="1"/>
      </xdr:nvSpPr>
      <xdr:spPr>
        <a:xfrm>
          <a:off x="12197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4" name="直線コネクタ 49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5" name="テキスト ボックス 49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6" name="直線コネクタ 49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0825"/>
    <xdr:sp macro="" textlink="">
      <xdr:nvSpPr>
        <xdr:cNvPr id="497" name="テキスト ボックス 496"/>
        <xdr:cNvSpPr txBox="1"/>
      </xdr:nvSpPr>
      <xdr:spPr>
        <a:xfrm>
          <a:off x="11914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8" name="直線コネクタ 49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9" name="テキスト ボックス 49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0" name="直線コネクタ 49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1" name="テキスト ボックス 50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7375" cy="250825"/>
    <xdr:sp macro="" textlink="">
      <xdr:nvSpPr>
        <xdr:cNvPr id="503" name="テキスト ボックス 502"/>
        <xdr:cNvSpPr txBox="1"/>
      </xdr:nvSpPr>
      <xdr:spPr>
        <a:xfrm>
          <a:off x="11850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157480</xdr:rowOff>
    </xdr:from>
    <xdr:to xmlns:xdr="http://schemas.openxmlformats.org/drawingml/2006/spreadsheetDrawing">
      <xdr:col>85</xdr:col>
      <xdr:colOff>126365</xdr:colOff>
      <xdr:row>38</xdr:row>
      <xdr:rowOff>29210</xdr:rowOff>
    </xdr:to>
    <xdr:cxnSp macro="">
      <xdr:nvCxnSpPr>
        <xdr:cNvPr id="505" name="直線コネクタ 504"/>
        <xdr:cNvCxnSpPr/>
      </xdr:nvCxnSpPr>
      <xdr:spPr>
        <a:xfrm flipV="1">
          <a:off x="16317595"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33020</xdr:rowOff>
    </xdr:from>
    <xdr:ext cx="469900" cy="259080"/>
    <xdr:sp macro="" textlink="">
      <xdr:nvSpPr>
        <xdr:cNvPr id="506" name="消防費最小値テキスト"/>
        <xdr:cNvSpPr txBox="1"/>
      </xdr:nvSpPr>
      <xdr:spPr>
        <a:xfrm>
          <a:off x="1637030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29210</xdr:rowOff>
    </xdr:from>
    <xdr:to xmlns:xdr="http://schemas.openxmlformats.org/drawingml/2006/spreadsheetDrawing">
      <xdr:col>86</xdr:col>
      <xdr:colOff>25400</xdr:colOff>
      <xdr:row>38</xdr:row>
      <xdr:rowOff>29210</xdr:rowOff>
    </xdr:to>
    <xdr:cxnSp macro="">
      <xdr:nvCxnSpPr>
        <xdr:cNvPr id="507" name="直線コネクタ 506"/>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104140</xdr:rowOff>
    </xdr:from>
    <xdr:ext cx="534670" cy="259080"/>
    <xdr:sp macro="" textlink="">
      <xdr:nvSpPr>
        <xdr:cNvPr id="508" name="消防費最大値テキスト"/>
        <xdr:cNvSpPr txBox="1"/>
      </xdr:nvSpPr>
      <xdr:spPr>
        <a:xfrm>
          <a:off x="16370300" y="507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157480</xdr:rowOff>
    </xdr:from>
    <xdr:to xmlns:xdr="http://schemas.openxmlformats.org/drawingml/2006/spreadsheetDrawing">
      <xdr:col>86</xdr:col>
      <xdr:colOff>25400</xdr:colOff>
      <xdr:row>30</xdr:row>
      <xdr:rowOff>157480</xdr:rowOff>
    </xdr:to>
    <xdr:cxnSp macro="">
      <xdr:nvCxnSpPr>
        <xdr:cNvPr id="509" name="直線コネクタ 508"/>
        <xdr:cNvCxnSpPr/>
      </xdr:nvCxnSpPr>
      <xdr:spPr>
        <a:xfrm>
          <a:off x="16230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92710</xdr:rowOff>
    </xdr:from>
    <xdr:to xmlns:xdr="http://schemas.openxmlformats.org/drawingml/2006/spreadsheetDrawing">
      <xdr:col>85</xdr:col>
      <xdr:colOff>127000</xdr:colOff>
      <xdr:row>36</xdr:row>
      <xdr:rowOff>128905</xdr:rowOff>
    </xdr:to>
    <xdr:cxnSp macro="">
      <xdr:nvCxnSpPr>
        <xdr:cNvPr id="510" name="直線コネクタ 509"/>
        <xdr:cNvCxnSpPr/>
      </xdr:nvCxnSpPr>
      <xdr:spPr>
        <a:xfrm>
          <a:off x="15481300" y="626491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18415</xdr:rowOff>
    </xdr:from>
    <xdr:ext cx="534670" cy="250825"/>
    <xdr:sp macro="" textlink="">
      <xdr:nvSpPr>
        <xdr:cNvPr id="511" name="消防費平均値テキスト"/>
        <xdr:cNvSpPr txBox="1"/>
      </xdr:nvSpPr>
      <xdr:spPr>
        <a:xfrm>
          <a:off x="16370300" y="601916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167005</xdr:rowOff>
    </xdr:from>
    <xdr:to xmlns:xdr="http://schemas.openxmlformats.org/drawingml/2006/spreadsheetDrawing">
      <xdr:col>85</xdr:col>
      <xdr:colOff>177800</xdr:colOff>
      <xdr:row>36</xdr:row>
      <xdr:rowOff>97790</xdr:rowOff>
    </xdr:to>
    <xdr:sp macro="" textlink="">
      <xdr:nvSpPr>
        <xdr:cNvPr id="512" name="フローチャート: 判断 511"/>
        <xdr:cNvSpPr/>
      </xdr:nvSpPr>
      <xdr:spPr>
        <a:xfrm>
          <a:off x="16268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92710</xdr:rowOff>
    </xdr:from>
    <xdr:to xmlns:xdr="http://schemas.openxmlformats.org/drawingml/2006/spreadsheetDrawing">
      <xdr:col>81</xdr:col>
      <xdr:colOff>50800</xdr:colOff>
      <xdr:row>36</xdr:row>
      <xdr:rowOff>116205</xdr:rowOff>
    </xdr:to>
    <xdr:cxnSp macro="">
      <xdr:nvCxnSpPr>
        <xdr:cNvPr id="513" name="直線コネクタ 512"/>
        <xdr:cNvCxnSpPr/>
      </xdr:nvCxnSpPr>
      <xdr:spPr>
        <a:xfrm flipV="1">
          <a:off x="14592300" y="62649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156845</xdr:rowOff>
    </xdr:from>
    <xdr:to xmlns:xdr="http://schemas.openxmlformats.org/drawingml/2006/spreadsheetDrawing">
      <xdr:col>81</xdr:col>
      <xdr:colOff>101600</xdr:colOff>
      <xdr:row>36</xdr:row>
      <xdr:rowOff>86995</xdr:rowOff>
    </xdr:to>
    <xdr:sp macro="" textlink="">
      <xdr:nvSpPr>
        <xdr:cNvPr id="514" name="フローチャート: 判断 513"/>
        <xdr:cNvSpPr/>
      </xdr:nvSpPr>
      <xdr:spPr>
        <a:xfrm>
          <a:off x="15430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103505</xdr:rowOff>
    </xdr:from>
    <xdr:ext cx="526415" cy="259080"/>
    <xdr:sp macro="" textlink="">
      <xdr:nvSpPr>
        <xdr:cNvPr id="515" name="テキスト ボックス 514"/>
        <xdr:cNvSpPr txBox="1"/>
      </xdr:nvSpPr>
      <xdr:spPr>
        <a:xfrm>
          <a:off x="15213965" y="59328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116205</xdr:rowOff>
    </xdr:from>
    <xdr:to xmlns:xdr="http://schemas.openxmlformats.org/drawingml/2006/spreadsheetDrawing">
      <xdr:col>76</xdr:col>
      <xdr:colOff>114300</xdr:colOff>
      <xdr:row>36</xdr:row>
      <xdr:rowOff>135890</xdr:rowOff>
    </xdr:to>
    <xdr:cxnSp macro="">
      <xdr:nvCxnSpPr>
        <xdr:cNvPr id="516" name="直線コネクタ 515"/>
        <xdr:cNvCxnSpPr/>
      </xdr:nvCxnSpPr>
      <xdr:spPr>
        <a:xfrm flipV="1">
          <a:off x="13703300" y="62884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33655</xdr:rowOff>
    </xdr:from>
    <xdr:to xmlns:xdr="http://schemas.openxmlformats.org/drawingml/2006/spreadsheetDrawing">
      <xdr:col>76</xdr:col>
      <xdr:colOff>165100</xdr:colOff>
      <xdr:row>36</xdr:row>
      <xdr:rowOff>135255</xdr:rowOff>
    </xdr:to>
    <xdr:sp macro="" textlink="">
      <xdr:nvSpPr>
        <xdr:cNvPr id="517" name="フローチャート: 判断 516"/>
        <xdr:cNvSpPr/>
      </xdr:nvSpPr>
      <xdr:spPr>
        <a:xfrm>
          <a:off x="14541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151765</xdr:rowOff>
    </xdr:from>
    <xdr:ext cx="526415" cy="259080"/>
    <xdr:sp macro="" textlink="">
      <xdr:nvSpPr>
        <xdr:cNvPr id="518" name="テキスト ボックス 517"/>
        <xdr:cNvSpPr txBox="1"/>
      </xdr:nvSpPr>
      <xdr:spPr>
        <a:xfrm>
          <a:off x="14324965" y="59810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110490</xdr:rowOff>
    </xdr:from>
    <xdr:to xmlns:xdr="http://schemas.openxmlformats.org/drawingml/2006/spreadsheetDrawing">
      <xdr:col>71</xdr:col>
      <xdr:colOff>177800</xdr:colOff>
      <xdr:row>36</xdr:row>
      <xdr:rowOff>135890</xdr:rowOff>
    </xdr:to>
    <xdr:cxnSp macro="">
      <xdr:nvCxnSpPr>
        <xdr:cNvPr id="519" name="直線コネクタ 518"/>
        <xdr:cNvCxnSpPr/>
      </xdr:nvCxnSpPr>
      <xdr:spPr>
        <a:xfrm>
          <a:off x="12814300" y="62826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37465</xdr:rowOff>
    </xdr:from>
    <xdr:to xmlns:xdr="http://schemas.openxmlformats.org/drawingml/2006/spreadsheetDrawing">
      <xdr:col>72</xdr:col>
      <xdr:colOff>38100</xdr:colOff>
      <xdr:row>36</xdr:row>
      <xdr:rowOff>139065</xdr:rowOff>
    </xdr:to>
    <xdr:sp macro="" textlink="">
      <xdr:nvSpPr>
        <xdr:cNvPr id="520" name="フローチャート: 判断 519"/>
        <xdr:cNvSpPr/>
      </xdr:nvSpPr>
      <xdr:spPr>
        <a:xfrm>
          <a:off x="13652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155575</xdr:rowOff>
    </xdr:from>
    <xdr:ext cx="526415" cy="250825"/>
    <xdr:sp macro="" textlink="">
      <xdr:nvSpPr>
        <xdr:cNvPr id="521" name="テキスト ボックス 520"/>
        <xdr:cNvSpPr txBox="1"/>
      </xdr:nvSpPr>
      <xdr:spPr>
        <a:xfrm>
          <a:off x="13435965" y="59848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53340</xdr:rowOff>
    </xdr:from>
    <xdr:to xmlns:xdr="http://schemas.openxmlformats.org/drawingml/2006/spreadsheetDrawing">
      <xdr:col>67</xdr:col>
      <xdr:colOff>101600</xdr:colOff>
      <xdr:row>36</xdr:row>
      <xdr:rowOff>154940</xdr:rowOff>
    </xdr:to>
    <xdr:sp macro="" textlink="">
      <xdr:nvSpPr>
        <xdr:cNvPr id="522" name="フローチャート: 判断 521"/>
        <xdr:cNvSpPr/>
      </xdr:nvSpPr>
      <xdr:spPr>
        <a:xfrm>
          <a:off x="12763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171450</xdr:rowOff>
    </xdr:from>
    <xdr:ext cx="526415" cy="259080"/>
    <xdr:sp macro="" textlink="">
      <xdr:nvSpPr>
        <xdr:cNvPr id="523" name="テキスト ボックス 522"/>
        <xdr:cNvSpPr txBox="1"/>
      </xdr:nvSpPr>
      <xdr:spPr>
        <a:xfrm>
          <a:off x="12546965" y="60007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78105</xdr:rowOff>
    </xdr:from>
    <xdr:to xmlns:xdr="http://schemas.openxmlformats.org/drawingml/2006/spreadsheetDrawing">
      <xdr:col>85</xdr:col>
      <xdr:colOff>177800</xdr:colOff>
      <xdr:row>37</xdr:row>
      <xdr:rowOff>8255</xdr:rowOff>
    </xdr:to>
    <xdr:sp macro="" textlink="">
      <xdr:nvSpPr>
        <xdr:cNvPr id="529" name="楕円 528"/>
        <xdr:cNvSpPr/>
      </xdr:nvSpPr>
      <xdr:spPr>
        <a:xfrm>
          <a:off x="162687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56515</xdr:rowOff>
    </xdr:from>
    <xdr:ext cx="534670" cy="258445"/>
    <xdr:sp macro="" textlink="">
      <xdr:nvSpPr>
        <xdr:cNvPr id="530" name="消防費該当値テキスト"/>
        <xdr:cNvSpPr txBox="1"/>
      </xdr:nvSpPr>
      <xdr:spPr>
        <a:xfrm>
          <a:off x="16370300" y="6228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41910</xdr:rowOff>
    </xdr:from>
    <xdr:to xmlns:xdr="http://schemas.openxmlformats.org/drawingml/2006/spreadsheetDrawing">
      <xdr:col>81</xdr:col>
      <xdr:colOff>101600</xdr:colOff>
      <xdr:row>36</xdr:row>
      <xdr:rowOff>143510</xdr:rowOff>
    </xdr:to>
    <xdr:sp macro="" textlink="">
      <xdr:nvSpPr>
        <xdr:cNvPr id="531" name="楕円 530"/>
        <xdr:cNvSpPr/>
      </xdr:nvSpPr>
      <xdr:spPr>
        <a:xfrm>
          <a:off x="15430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134620</xdr:rowOff>
    </xdr:from>
    <xdr:ext cx="526415" cy="250825"/>
    <xdr:sp macro="" textlink="">
      <xdr:nvSpPr>
        <xdr:cNvPr id="532" name="テキスト ボックス 531"/>
        <xdr:cNvSpPr txBox="1"/>
      </xdr:nvSpPr>
      <xdr:spPr>
        <a:xfrm>
          <a:off x="15213965" y="63068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65405</xdr:rowOff>
    </xdr:from>
    <xdr:to xmlns:xdr="http://schemas.openxmlformats.org/drawingml/2006/spreadsheetDrawing">
      <xdr:col>76</xdr:col>
      <xdr:colOff>165100</xdr:colOff>
      <xdr:row>36</xdr:row>
      <xdr:rowOff>167005</xdr:rowOff>
    </xdr:to>
    <xdr:sp macro="" textlink="">
      <xdr:nvSpPr>
        <xdr:cNvPr id="533" name="楕円 532"/>
        <xdr:cNvSpPr/>
      </xdr:nvSpPr>
      <xdr:spPr>
        <a:xfrm>
          <a:off x="14541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158750</xdr:rowOff>
    </xdr:from>
    <xdr:ext cx="526415" cy="259080"/>
    <xdr:sp macro="" textlink="">
      <xdr:nvSpPr>
        <xdr:cNvPr id="534" name="テキスト ボックス 533"/>
        <xdr:cNvSpPr txBox="1"/>
      </xdr:nvSpPr>
      <xdr:spPr>
        <a:xfrm>
          <a:off x="14324965" y="63309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85090</xdr:rowOff>
    </xdr:from>
    <xdr:to xmlns:xdr="http://schemas.openxmlformats.org/drawingml/2006/spreadsheetDrawing">
      <xdr:col>72</xdr:col>
      <xdr:colOff>38100</xdr:colOff>
      <xdr:row>37</xdr:row>
      <xdr:rowOff>15240</xdr:rowOff>
    </xdr:to>
    <xdr:sp macro="" textlink="">
      <xdr:nvSpPr>
        <xdr:cNvPr id="535" name="楕円 534"/>
        <xdr:cNvSpPr/>
      </xdr:nvSpPr>
      <xdr:spPr>
        <a:xfrm>
          <a:off x="13652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6350</xdr:rowOff>
    </xdr:from>
    <xdr:ext cx="526415" cy="251460"/>
    <xdr:sp macro="" textlink="">
      <xdr:nvSpPr>
        <xdr:cNvPr id="536" name="テキスト ボックス 535"/>
        <xdr:cNvSpPr txBox="1"/>
      </xdr:nvSpPr>
      <xdr:spPr>
        <a:xfrm>
          <a:off x="13435965" y="63500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59690</xdr:rowOff>
    </xdr:from>
    <xdr:to xmlns:xdr="http://schemas.openxmlformats.org/drawingml/2006/spreadsheetDrawing">
      <xdr:col>67</xdr:col>
      <xdr:colOff>101600</xdr:colOff>
      <xdr:row>36</xdr:row>
      <xdr:rowOff>161290</xdr:rowOff>
    </xdr:to>
    <xdr:sp macro="" textlink="">
      <xdr:nvSpPr>
        <xdr:cNvPr id="537" name="楕円 536"/>
        <xdr:cNvSpPr/>
      </xdr:nvSpPr>
      <xdr:spPr>
        <a:xfrm>
          <a:off x="12763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152400</xdr:rowOff>
    </xdr:from>
    <xdr:ext cx="526415" cy="259080"/>
    <xdr:sp macro="" textlink="">
      <xdr:nvSpPr>
        <xdr:cNvPr id="538" name="テキスト ボックス 537"/>
        <xdr:cNvSpPr txBox="1"/>
      </xdr:nvSpPr>
      <xdr:spPr>
        <a:xfrm>
          <a:off x="12546965" y="63246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1630" cy="217170"/>
    <xdr:sp macro="" textlink="">
      <xdr:nvSpPr>
        <xdr:cNvPr id="547" name="テキスト ボックス 546"/>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9" name="直線コネクタ 54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0665" cy="259080"/>
    <xdr:sp macro="" textlink="">
      <xdr:nvSpPr>
        <xdr:cNvPr id="550" name="テキスト ボックス 549"/>
        <xdr:cNvSpPr txBox="1"/>
      </xdr:nvSpPr>
      <xdr:spPr>
        <a:xfrm>
          <a:off x="12197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2" name="テキスト ボックス 55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3" name="直線コネクタ 55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7375" cy="250825"/>
    <xdr:sp macro="" textlink="">
      <xdr:nvSpPr>
        <xdr:cNvPr id="554" name="テキスト ボックス 553"/>
        <xdr:cNvSpPr txBox="1"/>
      </xdr:nvSpPr>
      <xdr:spPr>
        <a:xfrm>
          <a:off x="11850370" y="9255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5" name="直線コネクタ 55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7375" cy="259080"/>
    <xdr:sp macro="" textlink="">
      <xdr:nvSpPr>
        <xdr:cNvPr id="556" name="テキスト ボックス 555"/>
        <xdr:cNvSpPr txBox="1"/>
      </xdr:nvSpPr>
      <xdr:spPr>
        <a:xfrm>
          <a:off x="11850370" y="887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7" name="直線コネクタ 55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7375" cy="259080"/>
    <xdr:sp macro="" textlink="">
      <xdr:nvSpPr>
        <xdr:cNvPr id="558" name="テキスト ボックス 557"/>
        <xdr:cNvSpPr txBox="1"/>
      </xdr:nvSpPr>
      <xdr:spPr>
        <a:xfrm>
          <a:off x="11850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7375" cy="250825"/>
    <xdr:sp macro="" textlink="">
      <xdr:nvSpPr>
        <xdr:cNvPr id="560" name="テキスト ボックス 559"/>
        <xdr:cNvSpPr txBox="1"/>
      </xdr:nvSpPr>
      <xdr:spPr>
        <a:xfrm>
          <a:off x="11850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53</xdr:row>
      <xdr:rowOff>100965</xdr:rowOff>
    </xdr:from>
    <xdr:to xmlns:xdr="http://schemas.openxmlformats.org/drawingml/2006/spreadsheetDrawing">
      <xdr:col>85</xdr:col>
      <xdr:colOff>126365</xdr:colOff>
      <xdr:row>58</xdr:row>
      <xdr:rowOff>635</xdr:rowOff>
    </xdr:to>
    <xdr:cxnSp macro="">
      <xdr:nvCxnSpPr>
        <xdr:cNvPr id="562" name="直線コネクタ 561"/>
        <xdr:cNvCxnSpPr/>
      </xdr:nvCxnSpPr>
      <xdr:spPr>
        <a:xfrm flipV="1">
          <a:off x="16317595" y="9187815"/>
          <a:ext cx="1270" cy="756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4445</xdr:rowOff>
    </xdr:from>
    <xdr:ext cx="534670" cy="259080"/>
    <xdr:sp macro="" textlink="">
      <xdr:nvSpPr>
        <xdr:cNvPr id="563" name="教育費最小値テキスト"/>
        <xdr:cNvSpPr txBox="1"/>
      </xdr:nvSpPr>
      <xdr:spPr>
        <a:xfrm>
          <a:off x="16370300" y="9948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635</xdr:rowOff>
    </xdr:from>
    <xdr:to xmlns:xdr="http://schemas.openxmlformats.org/drawingml/2006/spreadsheetDrawing">
      <xdr:col>86</xdr:col>
      <xdr:colOff>25400</xdr:colOff>
      <xdr:row>58</xdr:row>
      <xdr:rowOff>635</xdr:rowOff>
    </xdr:to>
    <xdr:cxnSp macro="">
      <xdr:nvCxnSpPr>
        <xdr:cNvPr id="564" name="直線コネクタ 563"/>
        <xdr:cNvCxnSpPr/>
      </xdr:nvCxnSpPr>
      <xdr:spPr>
        <a:xfrm>
          <a:off x="16230600" y="994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52</xdr:row>
      <xdr:rowOff>47625</xdr:rowOff>
    </xdr:from>
    <xdr:ext cx="598805" cy="259080"/>
    <xdr:sp macro="" textlink="">
      <xdr:nvSpPr>
        <xdr:cNvPr id="565" name="教育費最大値テキスト"/>
        <xdr:cNvSpPr txBox="1"/>
      </xdr:nvSpPr>
      <xdr:spPr>
        <a:xfrm>
          <a:off x="16370300" y="8963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53</xdr:row>
      <xdr:rowOff>100965</xdr:rowOff>
    </xdr:from>
    <xdr:to xmlns:xdr="http://schemas.openxmlformats.org/drawingml/2006/spreadsheetDrawing">
      <xdr:col>86</xdr:col>
      <xdr:colOff>25400</xdr:colOff>
      <xdr:row>53</xdr:row>
      <xdr:rowOff>100965</xdr:rowOff>
    </xdr:to>
    <xdr:cxnSp macro="">
      <xdr:nvCxnSpPr>
        <xdr:cNvPr id="566" name="直線コネクタ 565"/>
        <xdr:cNvCxnSpPr/>
      </xdr:nvCxnSpPr>
      <xdr:spPr>
        <a:xfrm>
          <a:off x="16230600" y="918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53</xdr:row>
      <xdr:rowOff>135255</xdr:rowOff>
    </xdr:from>
    <xdr:to xmlns:xdr="http://schemas.openxmlformats.org/drawingml/2006/spreadsheetDrawing">
      <xdr:col>85</xdr:col>
      <xdr:colOff>127000</xdr:colOff>
      <xdr:row>53</xdr:row>
      <xdr:rowOff>151130</xdr:rowOff>
    </xdr:to>
    <xdr:cxnSp macro="">
      <xdr:nvCxnSpPr>
        <xdr:cNvPr id="567" name="直線コネクタ 566"/>
        <xdr:cNvCxnSpPr/>
      </xdr:nvCxnSpPr>
      <xdr:spPr>
        <a:xfrm>
          <a:off x="15481300" y="922210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156845</xdr:rowOff>
    </xdr:from>
    <xdr:ext cx="534670" cy="250825"/>
    <xdr:sp macro="" textlink="">
      <xdr:nvSpPr>
        <xdr:cNvPr id="568" name="教育費平均値テキスト"/>
        <xdr:cNvSpPr txBox="1"/>
      </xdr:nvSpPr>
      <xdr:spPr>
        <a:xfrm>
          <a:off x="16370300" y="958659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6985</xdr:rowOff>
    </xdr:from>
    <xdr:to xmlns:xdr="http://schemas.openxmlformats.org/drawingml/2006/spreadsheetDrawing">
      <xdr:col>85</xdr:col>
      <xdr:colOff>177800</xdr:colOff>
      <xdr:row>56</xdr:row>
      <xdr:rowOff>109220</xdr:rowOff>
    </xdr:to>
    <xdr:sp macro="" textlink="">
      <xdr:nvSpPr>
        <xdr:cNvPr id="569" name="フローチャート: 判断 568"/>
        <xdr:cNvSpPr/>
      </xdr:nvSpPr>
      <xdr:spPr>
        <a:xfrm>
          <a:off x="162687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53</xdr:row>
      <xdr:rowOff>65405</xdr:rowOff>
    </xdr:from>
    <xdr:to xmlns:xdr="http://schemas.openxmlformats.org/drawingml/2006/spreadsheetDrawing">
      <xdr:col>81</xdr:col>
      <xdr:colOff>50800</xdr:colOff>
      <xdr:row>53</xdr:row>
      <xdr:rowOff>135255</xdr:rowOff>
    </xdr:to>
    <xdr:cxnSp macro="">
      <xdr:nvCxnSpPr>
        <xdr:cNvPr id="570" name="直線コネクタ 569"/>
        <xdr:cNvCxnSpPr/>
      </xdr:nvCxnSpPr>
      <xdr:spPr>
        <a:xfrm>
          <a:off x="14592300" y="915225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139700</xdr:rowOff>
    </xdr:from>
    <xdr:to xmlns:xdr="http://schemas.openxmlformats.org/drawingml/2006/spreadsheetDrawing">
      <xdr:col>81</xdr:col>
      <xdr:colOff>101600</xdr:colOff>
      <xdr:row>56</xdr:row>
      <xdr:rowOff>69850</xdr:rowOff>
    </xdr:to>
    <xdr:sp macro="" textlink="">
      <xdr:nvSpPr>
        <xdr:cNvPr id="571" name="フローチャート: 判断 570"/>
        <xdr:cNvSpPr/>
      </xdr:nvSpPr>
      <xdr:spPr>
        <a:xfrm>
          <a:off x="154305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60960</xdr:rowOff>
    </xdr:from>
    <xdr:ext cx="526415" cy="259080"/>
    <xdr:sp macro="" textlink="">
      <xdr:nvSpPr>
        <xdr:cNvPr id="572" name="テキスト ボックス 571"/>
        <xdr:cNvSpPr txBox="1"/>
      </xdr:nvSpPr>
      <xdr:spPr>
        <a:xfrm>
          <a:off x="15213965" y="96621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51</xdr:row>
      <xdr:rowOff>70485</xdr:rowOff>
    </xdr:from>
    <xdr:to xmlns:xdr="http://schemas.openxmlformats.org/drawingml/2006/spreadsheetDrawing">
      <xdr:col>76</xdr:col>
      <xdr:colOff>114300</xdr:colOff>
      <xdr:row>53</xdr:row>
      <xdr:rowOff>65405</xdr:rowOff>
    </xdr:to>
    <xdr:cxnSp macro="">
      <xdr:nvCxnSpPr>
        <xdr:cNvPr id="573" name="直線コネクタ 572"/>
        <xdr:cNvCxnSpPr/>
      </xdr:nvCxnSpPr>
      <xdr:spPr>
        <a:xfrm>
          <a:off x="13703300" y="8814435"/>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0</xdr:rowOff>
    </xdr:from>
    <xdr:to xmlns:xdr="http://schemas.openxmlformats.org/drawingml/2006/spreadsheetDrawing">
      <xdr:col>76</xdr:col>
      <xdr:colOff>165100</xdr:colOff>
      <xdr:row>56</xdr:row>
      <xdr:rowOff>101600</xdr:rowOff>
    </xdr:to>
    <xdr:sp macro="" textlink="">
      <xdr:nvSpPr>
        <xdr:cNvPr id="574" name="フローチャート: 判断 573"/>
        <xdr:cNvSpPr/>
      </xdr:nvSpPr>
      <xdr:spPr>
        <a:xfrm>
          <a:off x="14541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92710</xdr:rowOff>
    </xdr:from>
    <xdr:ext cx="526415" cy="259080"/>
    <xdr:sp macro="" textlink="">
      <xdr:nvSpPr>
        <xdr:cNvPr id="575" name="テキスト ボックス 574"/>
        <xdr:cNvSpPr txBox="1"/>
      </xdr:nvSpPr>
      <xdr:spPr>
        <a:xfrm>
          <a:off x="14324965" y="96939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51</xdr:row>
      <xdr:rowOff>23495</xdr:rowOff>
    </xdr:from>
    <xdr:to xmlns:xdr="http://schemas.openxmlformats.org/drawingml/2006/spreadsheetDrawing">
      <xdr:col>71</xdr:col>
      <xdr:colOff>177800</xdr:colOff>
      <xdr:row>51</xdr:row>
      <xdr:rowOff>70485</xdr:rowOff>
    </xdr:to>
    <xdr:cxnSp macro="">
      <xdr:nvCxnSpPr>
        <xdr:cNvPr id="576" name="直線コネクタ 575"/>
        <xdr:cNvCxnSpPr/>
      </xdr:nvCxnSpPr>
      <xdr:spPr>
        <a:xfrm>
          <a:off x="12814300" y="876744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52070</xdr:rowOff>
    </xdr:from>
    <xdr:to xmlns:xdr="http://schemas.openxmlformats.org/drawingml/2006/spreadsheetDrawing">
      <xdr:col>72</xdr:col>
      <xdr:colOff>38100</xdr:colOff>
      <xdr:row>56</xdr:row>
      <xdr:rowOff>153670</xdr:rowOff>
    </xdr:to>
    <xdr:sp macro="" textlink="">
      <xdr:nvSpPr>
        <xdr:cNvPr id="577" name="フローチャート: 判断 576"/>
        <xdr:cNvSpPr/>
      </xdr:nvSpPr>
      <xdr:spPr>
        <a:xfrm>
          <a:off x="13652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144780</xdr:rowOff>
    </xdr:from>
    <xdr:ext cx="526415" cy="250825"/>
    <xdr:sp macro="" textlink="">
      <xdr:nvSpPr>
        <xdr:cNvPr id="578" name="テキスト ボックス 577"/>
        <xdr:cNvSpPr txBox="1"/>
      </xdr:nvSpPr>
      <xdr:spPr>
        <a:xfrm>
          <a:off x="13435965" y="974598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47625</xdr:rowOff>
    </xdr:from>
    <xdr:to xmlns:xdr="http://schemas.openxmlformats.org/drawingml/2006/spreadsheetDrawing">
      <xdr:col>67</xdr:col>
      <xdr:colOff>101600</xdr:colOff>
      <xdr:row>56</xdr:row>
      <xdr:rowOff>149225</xdr:rowOff>
    </xdr:to>
    <xdr:sp macro="" textlink="">
      <xdr:nvSpPr>
        <xdr:cNvPr id="579" name="フローチャート: 判断 578"/>
        <xdr:cNvSpPr/>
      </xdr:nvSpPr>
      <xdr:spPr>
        <a:xfrm>
          <a:off x="12763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140335</xdr:rowOff>
    </xdr:from>
    <xdr:ext cx="526415" cy="259080"/>
    <xdr:sp macro="" textlink="">
      <xdr:nvSpPr>
        <xdr:cNvPr id="580" name="テキスト ボックス 579"/>
        <xdr:cNvSpPr txBox="1"/>
      </xdr:nvSpPr>
      <xdr:spPr>
        <a:xfrm>
          <a:off x="12546965" y="97415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53</xdr:row>
      <xdr:rowOff>100330</xdr:rowOff>
    </xdr:from>
    <xdr:to xmlns:xdr="http://schemas.openxmlformats.org/drawingml/2006/spreadsheetDrawing">
      <xdr:col>85</xdr:col>
      <xdr:colOff>177800</xdr:colOff>
      <xdr:row>54</xdr:row>
      <xdr:rowOff>30480</xdr:rowOff>
    </xdr:to>
    <xdr:sp macro="" textlink="">
      <xdr:nvSpPr>
        <xdr:cNvPr id="586" name="楕円 585"/>
        <xdr:cNvSpPr/>
      </xdr:nvSpPr>
      <xdr:spPr>
        <a:xfrm>
          <a:off x="16268700" y="918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15240</xdr:rowOff>
    </xdr:from>
    <xdr:ext cx="598805" cy="259080"/>
    <xdr:sp macro="" textlink="">
      <xdr:nvSpPr>
        <xdr:cNvPr id="587" name="教育費該当値テキスト"/>
        <xdr:cNvSpPr txBox="1"/>
      </xdr:nvSpPr>
      <xdr:spPr>
        <a:xfrm>
          <a:off x="16370300" y="9102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53</xdr:row>
      <xdr:rowOff>84455</xdr:rowOff>
    </xdr:from>
    <xdr:to xmlns:xdr="http://schemas.openxmlformats.org/drawingml/2006/spreadsheetDrawing">
      <xdr:col>81</xdr:col>
      <xdr:colOff>101600</xdr:colOff>
      <xdr:row>54</xdr:row>
      <xdr:rowOff>14605</xdr:rowOff>
    </xdr:to>
    <xdr:sp macro="" textlink="">
      <xdr:nvSpPr>
        <xdr:cNvPr id="588" name="楕円 587"/>
        <xdr:cNvSpPr/>
      </xdr:nvSpPr>
      <xdr:spPr>
        <a:xfrm>
          <a:off x="154305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52</xdr:row>
      <xdr:rowOff>31750</xdr:rowOff>
    </xdr:from>
    <xdr:ext cx="590550" cy="250825"/>
    <xdr:sp macro="" textlink="">
      <xdr:nvSpPr>
        <xdr:cNvPr id="589" name="テキスト ボックス 588"/>
        <xdr:cNvSpPr txBox="1"/>
      </xdr:nvSpPr>
      <xdr:spPr>
        <a:xfrm>
          <a:off x="15181580" y="894715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53</xdr:row>
      <xdr:rowOff>14605</xdr:rowOff>
    </xdr:from>
    <xdr:to xmlns:xdr="http://schemas.openxmlformats.org/drawingml/2006/spreadsheetDrawing">
      <xdr:col>76</xdr:col>
      <xdr:colOff>165100</xdr:colOff>
      <xdr:row>53</xdr:row>
      <xdr:rowOff>116205</xdr:rowOff>
    </xdr:to>
    <xdr:sp macro="" textlink="">
      <xdr:nvSpPr>
        <xdr:cNvPr id="590" name="楕円 589"/>
        <xdr:cNvSpPr/>
      </xdr:nvSpPr>
      <xdr:spPr>
        <a:xfrm>
          <a:off x="14541500" y="91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51</xdr:row>
      <xdr:rowOff>132715</xdr:rowOff>
    </xdr:from>
    <xdr:ext cx="590550" cy="250825"/>
    <xdr:sp macro="" textlink="">
      <xdr:nvSpPr>
        <xdr:cNvPr id="591" name="テキスト ボックス 590"/>
        <xdr:cNvSpPr txBox="1"/>
      </xdr:nvSpPr>
      <xdr:spPr>
        <a:xfrm>
          <a:off x="14292580" y="887666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51</xdr:row>
      <xdr:rowOff>19685</xdr:rowOff>
    </xdr:from>
    <xdr:to xmlns:xdr="http://schemas.openxmlformats.org/drawingml/2006/spreadsheetDrawing">
      <xdr:col>72</xdr:col>
      <xdr:colOff>38100</xdr:colOff>
      <xdr:row>51</xdr:row>
      <xdr:rowOff>121285</xdr:rowOff>
    </xdr:to>
    <xdr:sp macro="" textlink="">
      <xdr:nvSpPr>
        <xdr:cNvPr id="592" name="楕円 591"/>
        <xdr:cNvSpPr/>
      </xdr:nvSpPr>
      <xdr:spPr>
        <a:xfrm>
          <a:off x="13652500" y="876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49</xdr:row>
      <xdr:rowOff>137795</xdr:rowOff>
    </xdr:from>
    <xdr:ext cx="590550" cy="259080"/>
    <xdr:sp macro="" textlink="">
      <xdr:nvSpPr>
        <xdr:cNvPr id="593" name="テキスト ボックス 592"/>
        <xdr:cNvSpPr txBox="1"/>
      </xdr:nvSpPr>
      <xdr:spPr>
        <a:xfrm>
          <a:off x="13403580" y="853884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144145</xdr:rowOff>
    </xdr:from>
    <xdr:to xmlns:xdr="http://schemas.openxmlformats.org/drawingml/2006/spreadsheetDrawing">
      <xdr:col>67</xdr:col>
      <xdr:colOff>101600</xdr:colOff>
      <xdr:row>51</xdr:row>
      <xdr:rowOff>74930</xdr:rowOff>
    </xdr:to>
    <xdr:sp macro="" textlink="">
      <xdr:nvSpPr>
        <xdr:cNvPr id="594" name="楕円 593"/>
        <xdr:cNvSpPr/>
      </xdr:nvSpPr>
      <xdr:spPr>
        <a:xfrm>
          <a:off x="12763500" y="8716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49</xdr:row>
      <xdr:rowOff>90805</xdr:rowOff>
    </xdr:from>
    <xdr:ext cx="590550" cy="258445"/>
    <xdr:sp macro="" textlink="">
      <xdr:nvSpPr>
        <xdr:cNvPr id="595" name="テキスト ボックス 594"/>
        <xdr:cNvSpPr txBox="1"/>
      </xdr:nvSpPr>
      <xdr:spPr>
        <a:xfrm>
          <a:off x="12514580" y="849185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1630" cy="217170"/>
    <xdr:sp macro="" textlink="">
      <xdr:nvSpPr>
        <xdr:cNvPr id="604" name="テキスト ボックス 603"/>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06" name="直線コネクタ 605"/>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0665" cy="250825"/>
    <xdr:sp macro="" textlink="">
      <xdr:nvSpPr>
        <xdr:cNvPr id="607" name="テキスト ボックス 606"/>
        <xdr:cNvSpPr txBox="1"/>
      </xdr:nvSpPr>
      <xdr:spPr>
        <a:xfrm>
          <a:off x="12197080" y="132562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8" name="直線コネクタ 60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7375" cy="250825"/>
    <xdr:sp macro="" textlink="">
      <xdr:nvSpPr>
        <xdr:cNvPr id="609" name="テキスト ボックス 608"/>
        <xdr:cNvSpPr txBox="1"/>
      </xdr:nvSpPr>
      <xdr:spPr>
        <a:xfrm>
          <a:off x="11850370" y="12684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10" name="直線コネクタ 609"/>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87375" cy="250825"/>
    <xdr:sp macro="" textlink="">
      <xdr:nvSpPr>
        <xdr:cNvPr id="611" name="テキスト ボックス 610"/>
        <xdr:cNvSpPr txBox="1"/>
      </xdr:nvSpPr>
      <xdr:spPr>
        <a:xfrm>
          <a:off x="11850370" y="121132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7375" cy="250825"/>
    <xdr:sp macro="" textlink="">
      <xdr:nvSpPr>
        <xdr:cNvPr id="613" name="テキスト ボックス 612"/>
        <xdr:cNvSpPr txBox="1"/>
      </xdr:nvSpPr>
      <xdr:spPr>
        <a:xfrm>
          <a:off x="11850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78</xdr:row>
      <xdr:rowOff>25400</xdr:rowOff>
    </xdr:to>
    <xdr:cxnSp macro="">
      <xdr:nvCxnSpPr>
        <xdr:cNvPr id="615" name="直線コネクタ 614"/>
        <xdr:cNvCxnSpPr/>
      </xdr:nvCxnSpPr>
      <xdr:spPr>
        <a:xfrm flipV="1">
          <a:off x="16317595"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29210</xdr:rowOff>
    </xdr:from>
    <xdr:ext cx="249555" cy="251460"/>
    <xdr:sp macro="" textlink="">
      <xdr:nvSpPr>
        <xdr:cNvPr id="616" name="災害復旧費最小値テキスト"/>
        <xdr:cNvSpPr txBox="1"/>
      </xdr:nvSpPr>
      <xdr:spPr>
        <a:xfrm>
          <a:off x="16370300" y="13402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17" name="直線コネクタ 616"/>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9525</xdr:rowOff>
    </xdr:from>
    <xdr:ext cx="598805" cy="250825"/>
    <xdr:sp macro="" textlink="">
      <xdr:nvSpPr>
        <xdr:cNvPr id="618" name="災害復旧費最大値テキスト"/>
        <xdr:cNvSpPr txBox="1"/>
      </xdr:nvSpPr>
      <xdr:spPr>
        <a:xfrm>
          <a:off x="16370300" y="120110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19" name="直線コネクタ 618"/>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25400</xdr:rowOff>
    </xdr:from>
    <xdr:to xmlns:xdr="http://schemas.openxmlformats.org/drawingml/2006/spreadsheetDrawing">
      <xdr:col>85</xdr:col>
      <xdr:colOff>127000</xdr:colOff>
      <xdr:row>78</xdr:row>
      <xdr:rowOff>25400</xdr:rowOff>
    </xdr:to>
    <xdr:cxnSp macro="">
      <xdr:nvCxnSpPr>
        <xdr:cNvPr id="620" name="直線コネクタ 619"/>
        <xdr:cNvCxnSpPr/>
      </xdr:nvCxnSpPr>
      <xdr:spPr>
        <a:xfrm flipV="1">
          <a:off x="15481300" y="13398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111125</xdr:rowOff>
    </xdr:from>
    <xdr:ext cx="534670" cy="250825"/>
    <xdr:sp macro="" textlink="">
      <xdr:nvSpPr>
        <xdr:cNvPr id="621" name="災害復旧費平均値テキスト"/>
        <xdr:cNvSpPr txBox="1"/>
      </xdr:nvSpPr>
      <xdr:spPr>
        <a:xfrm>
          <a:off x="16370300" y="131413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88265</xdr:rowOff>
    </xdr:from>
    <xdr:to xmlns:xdr="http://schemas.openxmlformats.org/drawingml/2006/spreadsheetDrawing">
      <xdr:col>85</xdr:col>
      <xdr:colOff>177800</xdr:colOff>
      <xdr:row>78</xdr:row>
      <xdr:rowOff>18415</xdr:rowOff>
    </xdr:to>
    <xdr:sp macro="" textlink="">
      <xdr:nvSpPr>
        <xdr:cNvPr id="622" name="フローチャート: 判断 621"/>
        <xdr:cNvSpPr/>
      </xdr:nvSpPr>
      <xdr:spPr>
        <a:xfrm>
          <a:off x="162687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25400</xdr:rowOff>
    </xdr:from>
    <xdr:to xmlns:xdr="http://schemas.openxmlformats.org/drawingml/2006/spreadsheetDrawing">
      <xdr:col>81</xdr:col>
      <xdr:colOff>50800</xdr:colOff>
      <xdr:row>78</xdr:row>
      <xdr:rowOff>25400</xdr:rowOff>
    </xdr:to>
    <xdr:cxnSp macro="">
      <xdr:nvCxnSpPr>
        <xdr:cNvPr id="623" name="直線コネクタ 622"/>
        <xdr:cNvCxnSpPr/>
      </xdr:nvCxnSpPr>
      <xdr:spPr>
        <a:xfrm>
          <a:off x="14592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93345</xdr:rowOff>
    </xdr:from>
    <xdr:to xmlns:xdr="http://schemas.openxmlformats.org/drawingml/2006/spreadsheetDrawing">
      <xdr:col>81</xdr:col>
      <xdr:colOff>101600</xdr:colOff>
      <xdr:row>78</xdr:row>
      <xdr:rowOff>23495</xdr:rowOff>
    </xdr:to>
    <xdr:sp macro="" textlink="">
      <xdr:nvSpPr>
        <xdr:cNvPr id="624" name="フローチャート: 判断 623"/>
        <xdr:cNvSpPr/>
      </xdr:nvSpPr>
      <xdr:spPr>
        <a:xfrm>
          <a:off x="15430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40640</xdr:rowOff>
    </xdr:from>
    <xdr:ext cx="461645" cy="251460"/>
    <xdr:sp macro="" textlink="">
      <xdr:nvSpPr>
        <xdr:cNvPr id="625" name="テキスト ボックス 624"/>
        <xdr:cNvSpPr txBox="1"/>
      </xdr:nvSpPr>
      <xdr:spPr>
        <a:xfrm>
          <a:off x="15246350" y="1307084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25400</xdr:rowOff>
    </xdr:from>
    <xdr:to xmlns:xdr="http://schemas.openxmlformats.org/drawingml/2006/spreadsheetDrawing">
      <xdr:col>76</xdr:col>
      <xdr:colOff>114300</xdr:colOff>
      <xdr:row>78</xdr:row>
      <xdr:rowOff>25400</xdr:rowOff>
    </xdr:to>
    <xdr:cxnSp macro="">
      <xdr:nvCxnSpPr>
        <xdr:cNvPr id="626" name="直線コネクタ 625"/>
        <xdr:cNvCxnSpPr/>
      </xdr:nvCxnSpPr>
      <xdr:spPr>
        <a:xfrm>
          <a:off x="13703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88265</xdr:rowOff>
    </xdr:from>
    <xdr:to xmlns:xdr="http://schemas.openxmlformats.org/drawingml/2006/spreadsheetDrawing">
      <xdr:col>76</xdr:col>
      <xdr:colOff>165100</xdr:colOff>
      <xdr:row>78</xdr:row>
      <xdr:rowOff>18415</xdr:rowOff>
    </xdr:to>
    <xdr:sp macro="" textlink="">
      <xdr:nvSpPr>
        <xdr:cNvPr id="627" name="フローチャート: 判断 626"/>
        <xdr:cNvSpPr/>
      </xdr:nvSpPr>
      <xdr:spPr>
        <a:xfrm>
          <a:off x="14541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34925</xdr:rowOff>
    </xdr:from>
    <xdr:ext cx="526415" cy="259080"/>
    <xdr:sp macro="" textlink="">
      <xdr:nvSpPr>
        <xdr:cNvPr id="628" name="テキスト ボックス 627"/>
        <xdr:cNvSpPr txBox="1"/>
      </xdr:nvSpPr>
      <xdr:spPr>
        <a:xfrm>
          <a:off x="14324965" y="130651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25400</xdr:rowOff>
    </xdr:from>
    <xdr:to xmlns:xdr="http://schemas.openxmlformats.org/drawingml/2006/spreadsheetDrawing">
      <xdr:col>71</xdr:col>
      <xdr:colOff>177800</xdr:colOff>
      <xdr:row>78</xdr:row>
      <xdr:rowOff>25400</xdr:rowOff>
    </xdr:to>
    <xdr:cxnSp macro="">
      <xdr:nvCxnSpPr>
        <xdr:cNvPr id="629" name="直線コネクタ 628"/>
        <xdr:cNvCxnSpPr/>
      </xdr:nvCxnSpPr>
      <xdr:spPr>
        <a:xfrm flipV="1">
          <a:off x="12814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93980</xdr:rowOff>
    </xdr:from>
    <xdr:to xmlns:xdr="http://schemas.openxmlformats.org/drawingml/2006/spreadsheetDrawing">
      <xdr:col>72</xdr:col>
      <xdr:colOff>38100</xdr:colOff>
      <xdr:row>78</xdr:row>
      <xdr:rowOff>24130</xdr:rowOff>
    </xdr:to>
    <xdr:sp macro="" textlink="">
      <xdr:nvSpPr>
        <xdr:cNvPr id="630" name="フローチャート: 判断 629"/>
        <xdr:cNvSpPr/>
      </xdr:nvSpPr>
      <xdr:spPr>
        <a:xfrm>
          <a:off x="13652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40640</xdr:rowOff>
    </xdr:from>
    <xdr:ext cx="461645" cy="251460"/>
    <xdr:sp macro="" textlink="">
      <xdr:nvSpPr>
        <xdr:cNvPr id="631" name="テキスト ボックス 630"/>
        <xdr:cNvSpPr txBox="1"/>
      </xdr:nvSpPr>
      <xdr:spPr>
        <a:xfrm>
          <a:off x="13468350" y="1307084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115570</xdr:rowOff>
    </xdr:from>
    <xdr:to xmlns:xdr="http://schemas.openxmlformats.org/drawingml/2006/spreadsheetDrawing">
      <xdr:col>67</xdr:col>
      <xdr:colOff>101600</xdr:colOff>
      <xdr:row>78</xdr:row>
      <xdr:rowOff>45720</xdr:rowOff>
    </xdr:to>
    <xdr:sp macro="" textlink="">
      <xdr:nvSpPr>
        <xdr:cNvPr id="632" name="フローチャート: 判断 631"/>
        <xdr:cNvSpPr/>
      </xdr:nvSpPr>
      <xdr:spPr>
        <a:xfrm>
          <a:off x="12763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62230</xdr:rowOff>
    </xdr:from>
    <xdr:ext cx="461645" cy="259080"/>
    <xdr:sp macro="" textlink="">
      <xdr:nvSpPr>
        <xdr:cNvPr id="633" name="テキスト ボックス 632"/>
        <xdr:cNvSpPr txBox="1"/>
      </xdr:nvSpPr>
      <xdr:spPr>
        <a:xfrm>
          <a:off x="12579350" y="130924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177800</xdr:colOff>
      <xdr:row>78</xdr:row>
      <xdr:rowOff>76200</xdr:rowOff>
    </xdr:to>
    <xdr:sp macro="" textlink="">
      <xdr:nvSpPr>
        <xdr:cNvPr id="639" name="楕円 63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66675</xdr:rowOff>
    </xdr:from>
    <xdr:ext cx="313690" cy="250825"/>
    <xdr:sp macro="" textlink="">
      <xdr:nvSpPr>
        <xdr:cNvPr id="640" name="災害復旧費該当値テキスト"/>
        <xdr:cNvSpPr txBox="1"/>
      </xdr:nvSpPr>
      <xdr:spPr>
        <a:xfrm>
          <a:off x="16370300" y="1326832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146050</xdr:rowOff>
    </xdr:from>
    <xdr:to xmlns:xdr="http://schemas.openxmlformats.org/drawingml/2006/spreadsheetDrawing">
      <xdr:col>81</xdr:col>
      <xdr:colOff>101600</xdr:colOff>
      <xdr:row>78</xdr:row>
      <xdr:rowOff>76200</xdr:rowOff>
    </xdr:to>
    <xdr:sp macro="" textlink="">
      <xdr:nvSpPr>
        <xdr:cNvPr id="641" name="楕円 64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78</xdr:row>
      <xdr:rowOff>67310</xdr:rowOff>
    </xdr:from>
    <xdr:ext cx="241300" cy="259080"/>
    <xdr:sp macro="" textlink="">
      <xdr:nvSpPr>
        <xdr:cNvPr id="642" name="テキスト ボックス 641"/>
        <xdr:cNvSpPr txBox="1"/>
      </xdr:nvSpPr>
      <xdr:spPr>
        <a:xfrm>
          <a:off x="15356840" y="13440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146050</xdr:rowOff>
    </xdr:from>
    <xdr:to xmlns:xdr="http://schemas.openxmlformats.org/drawingml/2006/spreadsheetDrawing">
      <xdr:col>76</xdr:col>
      <xdr:colOff>165100</xdr:colOff>
      <xdr:row>78</xdr:row>
      <xdr:rowOff>76200</xdr:rowOff>
    </xdr:to>
    <xdr:sp macro="" textlink="">
      <xdr:nvSpPr>
        <xdr:cNvPr id="643" name="楕円 642"/>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78</xdr:row>
      <xdr:rowOff>67310</xdr:rowOff>
    </xdr:from>
    <xdr:ext cx="313690" cy="259080"/>
    <xdr:sp macro="" textlink="">
      <xdr:nvSpPr>
        <xdr:cNvPr id="644" name="テキスト ボックス 643"/>
        <xdr:cNvSpPr txBox="1"/>
      </xdr:nvSpPr>
      <xdr:spPr>
        <a:xfrm>
          <a:off x="14435455" y="13440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146050</xdr:rowOff>
    </xdr:from>
    <xdr:to xmlns:xdr="http://schemas.openxmlformats.org/drawingml/2006/spreadsheetDrawing">
      <xdr:col>72</xdr:col>
      <xdr:colOff>38100</xdr:colOff>
      <xdr:row>78</xdr:row>
      <xdr:rowOff>76200</xdr:rowOff>
    </xdr:to>
    <xdr:sp macro="" textlink="">
      <xdr:nvSpPr>
        <xdr:cNvPr id="645" name="楕円 644"/>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78</xdr:row>
      <xdr:rowOff>67310</xdr:rowOff>
    </xdr:from>
    <xdr:ext cx="313690" cy="259080"/>
    <xdr:sp macro="" textlink="">
      <xdr:nvSpPr>
        <xdr:cNvPr id="646" name="テキスト ボックス 645"/>
        <xdr:cNvSpPr txBox="1"/>
      </xdr:nvSpPr>
      <xdr:spPr>
        <a:xfrm>
          <a:off x="13546455" y="13440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146050</xdr:rowOff>
    </xdr:from>
    <xdr:to xmlns:xdr="http://schemas.openxmlformats.org/drawingml/2006/spreadsheetDrawing">
      <xdr:col>67</xdr:col>
      <xdr:colOff>101600</xdr:colOff>
      <xdr:row>78</xdr:row>
      <xdr:rowOff>76200</xdr:rowOff>
    </xdr:to>
    <xdr:sp macro="" textlink="">
      <xdr:nvSpPr>
        <xdr:cNvPr id="647" name="楕円 64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78</xdr:row>
      <xdr:rowOff>67310</xdr:rowOff>
    </xdr:from>
    <xdr:ext cx="313690" cy="259080"/>
    <xdr:sp macro="" textlink="">
      <xdr:nvSpPr>
        <xdr:cNvPr id="648" name="テキスト ボックス 647"/>
        <xdr:cNvSpPr txBox="1"/>
      </xdr:nvSpPr>
      <xdr:spPr>
        <a:xfrm>
          <a:off x="12657455" y="13440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1630" cy="217170"/>
    <xdr:sp macro="" textlink="">
      <xdr:nvSpPr>
        <xdr:cNvPr id="657" name="テキスト ボックス 656"/>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59" name="直線コネクタ 65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0665" cy="259080"/>
    <xdr:sp macro="" textlink="">
      <xdr:nvSpPr>
        <xdr:cNvPr id="660" name="テキスト ボックス 659"/>
        <xdr:cNvSpPr txBox="1"/>
      </xdr:nvSpPr>
      <xdr:spPr>
        <a:xfrm>
          <a:off x="12197080" y="16930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1" name="直線コネクタ 66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87375" cy="250825"/>
    <xdr:sp macro="" textlink="">
      <xdr:nvSpPr>
        <xdr:cNvPr id="662" name="テキスト ボックス 661"/>
        <xdr:cNvSpPr txBox="1"/>
      </xdr:nvSpPr>
      <xdr:spPr>
        <a:xfrm>
          <a:off x="11850370" y="1660334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3" name="直線コネクタ 66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87375" cy="259080"/>
    <xdr:sp macro="" textlink="">
      <xdr:nvSpPr>
        <xdr:cNvPr id="664" name="テキスト ボックス 663"/>
        <xdr:cNvSpPr txBox="1"/>
      </xdr:nvSpPr>
      <xdr:spPr>
        <a:xfrm>
          <a:off x="11850370" y="162769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5" name="直線コネクタ 66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87375" cy="251460"/>
    <xdr:sp macro="" textlink="">
      <xdr:nvSpPr>
        <xdr:cNvPr id="666" name="テキスト ボックス 665"/>
        <xdr:cNvSpPr txBox="1"/>
      </xdr:nvSpPr>
      <xdr:spPr>
        <a:xfrm>
          <a:off x="11850370" y="15951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7" name="直線コネクタ 66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7375" cy="258445"/>
    <xdr:sp macro="" textlink="">
      <xdr:nvSpPr>
        <xdr:cNvPr id="668" name="テキスト ボックス 667"/>
        <xdr:cNvSpPr txBox="1"/>
      </xdr:nvSpPr>
      <xdr:spPr>
        <a:xfrm>
          <a:off x="11850370" y="15624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69" name="直線コネクタ 66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7375" cy="259080"/>
    <xdr:sp macro="" textlink="">
      <xdr:nvSpPr>
        <xdr:cNvPr id="670" name="テキスト ボックス 669"/>
        <xdr:cNvSpPr txBox="1"/>
      </xdr:nvSpPr>
      <xdr:spPr>
        <a:xfrm>
          <a:off x="11850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7375" cy="250825"/>
    <xdr:sp macro="" textlink="">
      <xdr:nvSpPr>
        <xdr:cNvPr id="672" name="テキスト ボックス 671"/>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24130</xdr:rowOff>
    </xdr:from>
    <xdr:to xmlns:xdr="http://schemas.openxmlformats.org/drawingml/2006/spreadsheetDrawing">
      <xdr:col>85</xdr:col>
      <xdr:colOff>126365</xdr:colOff>
      <xdr:row>99</xdr:row>
      <xdr:rowOff>2540</xdr:rowOff>
    </xdr:to>
    <xdr:cxnSp macro="">
      <xdr:nvCxnSpPr>
        <xdr:cNvPr id="674" name="直線コネクタ 673"/>
        <xdr:cNvCxnSpPr/>
      </xdr:nvCxnSpPr>
      <xdr:spPr>
        <a:xfrm flipV="1">
          <a:off x="16317595"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6350</xdr:rowOff>
    </xdr:from>
    <xdr:ext cx="534670" cy="251460"/>
    <xdr:sp macro="" textlink="">
      <xdr:nvSpPr>
        <xdr:cNvPr id="675" name="公債費最小値テキスト"/>
        <xdr:cNvSpPr txBox="1"/>
      </xdr:nvSpPr>
      <xdr:spPr>
        <a:xfrm>
          <a:off x="16370300" y="169799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2540</xdr:rowOff>
    </xdr:from>
    <xdr:to xmlns:xdr="http://schemas.openxmlformats.org/drawingml/2006/spreadsheetDrawing">
      <xdr:col>86</xdr:col>
      <xdr:colOff>25400</xdr:colOff>
      <xdr:row>99</xdr:row>
      <xdr:rowOff>2540</xdr:rowOff>
    </xdr:to>
    <xdr:cxnSp macro="">
      <xdr:nvCxnSpPr>
        <xdr:cNvPr id="676" name="直線コネクタ 675"/>
        <xdr:cNvCxnSpPr/>
      </xdr:nvCxnSpPr>
      <xdr:spPr>
        <a:xfrm>
          <a:off x="16230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142240</xdr:rowOff>
    </xdr:from>
    <xdr:ext cx="598805" cy="259080"/>
    <xdr:sp macro="" textlink="">
      <xdr:nvSpPr>
        <xdr:cNvPr id="677" name="公債費最大値テキスト"/>
        <xdr:cNvSpPr txBox="1"/>
      </xdr:nvSpPr>
      <xdr:spPr>
        <a:xfrm>
          <a:off x="16370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24130</xdr:rowOff>
    </xdr:from>
    <xdr:to xmlns:xdr="http://schemas.openxmlformats.org/drawingml/2006/spreadsheetDrawing">
      <xdr:col>86</xdr:col>
      <xdr:colOff>25400</xdr:colOff>
      <xdr:row>90</xdr:row>
      <xdr:rowOff>24130</xdr:rowOff>
    </xdr:to>
    <xdr:cxnSp macro="">
      <xdr:nvCxnSpPr>
        <xdr:cNvPr id="678" name="直線コネクタ 677"/>
        <xdr:cNvCxnSpPr/>
      </xdr:nvCxnSpPr>
      <xdr:spPr>
        <a:xfrm>
          <a:off x="16230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107950</xdr:rowOff>
    </xdr:from>
    <xdr:to xmlns:xdr="http://schemas.openxmlformats.org/drawingml/2006/spreadsheetDrawing">
      <xdr:col>85</xdr:col>
      <xdr:colOff>127000</xdr:colOff>
      <xdr:row>97</xdr:row>
      <xdr:rowOff>116840</xdr:rowOff>
    </xdr:to>
    <xdr:cxnSp macro="">
      <xdr:nvCxnSpPr>
        <xdr:cNvPr id="679" name="直線コネクタ 678"/>
        <xdr:cNvCxnSpPr/>
      </xdr:nvCxnSpPr>
      <xdr:spPr>
        <a:xfrm flipV="1">
          <a:off x="15481300" y="167386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124460</xdr:rowOff>
    </xdr:from>
    <xdr:ext cx="534670" cy="259080"/>
    <xdr:sp macro="" textlink="">
      <xdr:nvSpPr>
        <xdr:cNvPr id="680" name="公債費平均値テキスト"/>
        <xdr:cNvSpPr txBox="1"/>
      </xdr:nvSpPr>
      <xdr:spPr>
        <a:xfrm>
          <a:off x="16370300" y="16755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177800</xdr:colOff>
      <xdr:row>98</xdr:row>
      <xdr:rowOff>76200</xdr:rowOff>
    </xdr:to>
    <xdr:sp macro="" textlink="">
      <xdr:nvSpPr>
        <xdr:cNvPr id="681" name="フローチャート: 判断 680"/>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116840</xdr:rowOff>
    </xdr:from>
    <xdr:to xmlns:xdr="http://schemas.openxmlformats.org/drawingml/2006/spreadsheetDrawing">
      <xdr:col>81</xdr:col>
      <xdr:colOff>50800</xdr:colOff>
      <xdr:row>97</xdr:row>
      <xdr:rowOff>137160</xdr:rowOff>
    </xdr:to>
    <xdr:cxnSp macro="">
      <xdr:nvCxnSpPr>
        <xdr:cNvPr id="682" name="直線コネクタ 681"/>
        <xdr:cNvCxnSpPr/>
      </xdr:nvCxnSpPr>
      <xdr:spPr>
        <a:xfrm flipV="1">
          <a:off x="14592300" y="167474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160655</xdr:rowOff>
    </xdr:from>
    <xdr:to xmlns:xdr="http://schemas.openxmlformats.org/drawingml/2006/spreadsheetDrawing">
      <xdr:col>81</xdr:col>
      <xdr:colOff>101600</xdr:colOff>
      <xdr:row>98</xdr:row>
      <xdr:rowOff>90805</xdr:rowOff>
    </xdr:to>
    <xdr:sp macro="" textlink="">
      <xdr:nvSpPr>
        <xdr:cNvPr id="683" name="フローチャート: 判断 682"/>
        <xdr:cNvSpPr/>
      </xdr:nvSpPr>
      <xdr:spPr>
        <a:xfrm>
          <a:off x="15430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81915</xdr:rowOff>
    </xdr:from>
    <xdr:ext cx="526415" cy="259080"/>
    <xdr:sp macro="" textlink="">
      <xdr:nvSpPr>
        <xdr:cNvPr id="684" name="テキスト ボックス 683"/>
        <xdr:cNvSpPr txBox="1"/>
      </xdr:nvSpPr>
      <xdr:spPr>
        <a:xfrm>
          <a:off x="15213965" y="168840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137160</xdr:rowOff>
    </xdr:from>
    <xdr:to xmlns:xdr="http://schemas.openxmlformats.org/drawingml/2006/spreadsheetDrawing">
      <xdr:col>76</xdr:col>
      <xdr:colOff>114300</xdr:colOff>
      <xdr:row>97</xdr:row>
      <xdr:rowOff>163830</xdr:rowOff>
    </xdr:to>
    <xdr:cxnSp macro="">
      <xdr:nvCxnSpPr>
        <xdr:cNvPr id="685" name="直線コネクタ 684"/>
        <xdr:cNvCxnSpPr/>
      </xdr:nvCxnSpPr>
      <xdr:spPr>
        <a:xfrm flipV="1">
          <a:off x="13703300" y="167678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686" name="フローチャート: 判断 685"/>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86360</xdr:rowOff>
    </xdr:from>
    <xdr:ext cx="526415" cy="251460"/>
    <xdr:sp macro="" textlink="">
      <xdr:nvSpPr>
        <xdr:cNvPr id="687" name="テキスト ボックス 686"/>
        <xdr:cNvSpPr txBox="1"/>
      </xdr:nvSpPr>
      <xdr:spPr>
        <a:xfrm>
          <a:off x="14324965" y="168884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163830</xdr:rowOff>
    </xdr:from>
    <xdr:to xmlns:xdr="http://schemas.openxmlformats.org/drawingml/2006/spreadsheetDrawing">
      <xdr:col>71</xdr:col>
      <xdr:colOff>177800</xdr:colOff>
      <xdr:row>98</xdr:row>
      <xdr:rowOff>6350</xdr:rowOff>
    </xdr:to>
    <xdr:cxnSp macro="">
      <xdr:nvCxnSpPr>
        <xdr:cNvPr id="688" name="直線コネクタ 687"/>
        <xdr:cNvCxnSpPr/>
      </xdr:nvCxnSpPr>
      <xdr:spPr>
        <a:xfrm flipV="1">
          <a:off x="12814300" y="167944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163195</xdr:rowOff>
    </xdr:from>
    <xdr:to xmlns:xdr="http://schemas.openxmlformats.org/drawingml/2006/spreadsheetDrawing">
      <xdr:col>72</xdr:col>
      <xdr:colOff>38100</xdr:colOff>
      <xdr:row>98</xdr:row>
      <xdr:rowOff>93345</xdr:rowOff>
    </xdr:to>
    <xdr:sp macro="" textlink="">
      <xdr:nvSpPr>
        <xdr:cNvPr id="689" name="フローチャート: 判断 688"/>
        <xdr:cNvSpPr/>
      </xdr:nvSpPr>
      <xdr:spPr>
        <a:xfrm>
          <a:off x="13652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84455</xdr:rowOff>
    </xdr:from>
    <xdr:ext cx="526415" cy="259080"/>
    <xdr:sp macro="" textlink="">
      <xdr:nvSpPr>
        <xdr:cNvPr id="690" name="テキスト ボックス 689"/>
        <xdr:cNvSpPr txBox="1"/>
      </xdr:nvSpPr>
      <xdr:spPr>
        <a:xfrm>
          <a:off x="13435965" y="168865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691" name="フローチャート: 判断 690"/>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83185</xdr:rowOff>
    </xdr:from>
    <xdr:ext cx="526415" cy="259080"/>
    <xdr:sp macro="" textlink="">
      <xdr:nvSpPr>
        <xdr:cNvPr id="692" name="テキスト ボックス 691"/>
        <xdr:cNvSpPr txBox="1"/>
      </xdr:nvSpPr>
      <xdr:spPr>
        <a:xfrm>
          <a:off x="12546965" y="168852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57150</xdr:rowOff>
    </xdr:from>
    <xdr:to xmlns:xdr="http://schemas.openxmlformats.org/drawingml/2006/spreadsheetDrawing">
      <xdr:col>85</xdr:col>
      <xdr:colOff>177800</xdr:colOff>
      <xdr:row>97</xdr:row>
      <xdr:rowOff>158750</xdr:rowOff>
    </xdr:to>
    <xdr:sp macro="" textlink="">
      <xdr:nvSpPr>
        <xdr:cNvPr id="698" name="楕円 697"/>
        <xdr:cNvSpPr/>
      </xdr:nvSpPr>
      <xdr:spPr>
        <a:xfrm>
          <a:off x="162687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80010</xdr:rowOff>
    </xdr:from>
    <xdr:ext cx="598805" cy="259080"/>
    <xdr:sp macro="" textlink="">
      <xdr:nvSpPr>
        <xdr:cNvPr id="699" name="公債費該当値テキスト"/>
        <xdr:cNvSpPr txBox="1"/>
      </xdr:nvSpPr>
      <xdr:spPr>
        <a:xfrm>
          <a:off x="16370300" y="16539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66040</xdr:rowOff>
    </xdr:from>
    <xdr:to xmlns:xdr="http://schemas.openxmlformats.org/drawingml/2006/spreadsheetDrawing">
      <xdr:col>81</xdr:col>
      <xdr:colOff>101600</xdr:colOff>
      <xdr:row>97</xdr:row>
      <xdr:rowOff>167640</xdr:rowOff>
    </xdr:to>
    <xdr:sp macro="" textlink="">
      <xdr:nvSpPr>
        <xdr:cNvPr id="700" name="楕円 699"/>
        <xdr:cNvSpPr/>
      </xdr:nvSpPr>
      <xdr:spPr>
        <a:xfrm>
          <a:off x="15430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12700</xdr:rowOff>
    </xdr:from>
    <xdr:ext cx="526415" cy="259080"/>
    <xdr:sp macro="" textlink="">
      <xdr:nvSpPr>
        <xdr:cNvPr id="701" name="テキスト ボックス 700"/>
        <xdr:cNvSpPr txBox="1"/>
      </xdr:nvSpPr>
      <xdr:spPr>
        <a:xfrm>
          <a:off x="15213965" y="164719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86360</xdr:rowOff>
    </xdr:from>
    <xdr:to xmlns:xdr="http://schemas.openxmlformats.org/drawingml/2006/spreadsheetDrawing">
      <xdr:col>76</xdr:col>
      <xdr:colOff>165100</xdr:colOff>
      <xdr:row>98</xdr:row>
      <xdr:rowOff>16510</xdr:rowOff>
    </xdr:to>
    <xdr:sp macro="" textlink="">
      <xdr:nvSpPr>
        <xdr:cNvPr id="702" name="楕円 701"/>
        <xdr:cNvSpPr/>
      </xdr:nvSpPr>
      <xdr:spPr>
        <a:xfrm>
          <a:off x="14541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33020</xdr:rowOff>
    </xdr:from>
    <xdr:ext cx="526415" cy="259080"/>
    <xdr:sp macro="" textlink="">
      <xdr:nvSpPr>
        <xdr:cNvPr id="703" name="テキスト ボックス 702"/>
        <xdr:cNvSpPr txBox="1"/>
      </xdr:nvSpPr>
      <xdr:spPr>
        <a:xfrm>
          <a:off x="14324965" y="164922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113030</xdr:rowOff>
    </xdr:from>
    <xdr:to xmlns:xdr="http://schemas.openxmlformats.org/drawingml/2006/spreadsheetDrawing">
      <xdr:col>72</xdr:col>
      <xdr:colOff>38100</xdr:colOff>
      <xdr:row>98</xdr:row>
      <xdr:rowOff>43180</xdr:rowOff>
    </xdr:to>
    <xdr:sp macro="" textlink="">
      <xdr:nvSpPr>
        <xdr:cNvPr id="704" name="楕円 703"/>
        <xdr:cNvSpPr/>
      </xdr:nvSpPr>
      <xdr:spPr>
        <a:xfrm>
          <a:off x="13652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59690</xdr:rowOff>
    </xdr:from>
    <xdr:ext cx="526415" cy="259080"/>
    <xdr:sp macro="" textlink="">
      <xdr:nvSpPr>
        <xdr:cNvPr id="705" name="テキスト ボックス 704"/>
        <xdr:cNvSpPr txBox="1"/>
      </xdr:nvSpPr>
      <xdr:spPr>
        <a:xfrm>
          <a:off x="13435965" y="165188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127000</xdr:rowOff>
    </xdr:from>
    <xdr:to xmlns:xdr="http://schemas.openxmlformats.org/drawingml/2006/spreadsheetDrawing">
      <xdr:col>67</xdr:col>
      <xdr:colOff>101600</xdr:colOff>
      <xdr:row>98</xdr:row>
      <xdr:rowOff>57150</xdr:rowOff>
    </xdr:to>
    <xdr:sp macro="" textlink="">
      <xdr:nvSpPr>
        <xdr:cNvPr id="706" name="楕円 705"/>
        <xdr:cNvSpPr/>
      </xdr:nvSpPr>
      <xdr:spPr>
        <a:xfrm>
          <a:off x="12763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73660</xdr:rowOff>
    </xdr:from>
    <xdr:ext cx="526415" cy="259080"/>
    <xdr:sp macro="" textlink="">
      <xdr:nvSpPr>
        <xdr:cNvPr id="707" name="テキスト ボックス 706"/>
        <xdr:cNvSpPr txBox="1"/>
      </xdr:nvSpPr>
      <xdr:spPr>
        <a:xfrm>
          <a:off x="12546965" y="165328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1630" cy="217170"/>
    <xdr:sp macro="" textlink="">
      <xdr:nvSpPr>
        <xdr:cNvPr id="716" name="テキスト ボックス 715"/>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8" name="直線コネクタ 71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0665" cy="250825"/>
    <xdr:sp macro="" textlink="">
      <xdr:nvSpPr>
        <xdr:cNvPr id="719" name="テキスト ボックス 718"/>
        <xdr:cNvSpPr txBox="1"/>
      </xdr:nvSpPr>
      <xdr:spPr>
        <a:xfrm>
          <a:off x="18039080" y="6512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0" name="直線コネクタ 71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59105" cy="250825"/>
    <xdr:sp macro="" textlink="">
      <xdr:nvSpPr>
        <xdr:cNvPr id="721" name="テキスト ボックス 720"/>
        <xdr:cNvSpPr txBox="1"/>
      </xdr:nvSpPr>
      <xdr:spPr>
        <a:xfrm>
          <a:off x="17820640" y="60553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2" name="直線コネクタ 72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59105" cy="250825"/>
    <xdr:sp macro="" textlink="">
      <xdr:nvSpPr>
        <xdr:cNvPr id="723" name="テキスト ボックス 722"/>
        <xdr:cNvSpPr txBox="1"/>
      </xdr:nvSpPr>
      <xdr:spPr>
        <a:xfrm>
          <a:off x="17820640" y="55981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4" name="直線コネクタ 72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59105" cy="250825"/>
    <xdr:sp macro="" textlink="">
      <xdr:nvSpPr>
        <xdr:cNvPr id="725" name="テキスト ボックス 724"/>
        <xdr:cNvSpPr txBox="1"/>
      </xdr:nvSpPr>
      <xdr:spPr>
        <a:xfrm>
          <a:off x="17820640" y="51409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9105" cy="250825"/>
    <xdr:sp macro="" textlink="">
      <xdr:nvSpPr>
        <xdr:cNvPr id="727" name="テキスト ボックス 726"/>
        <xdr:cNvSpPr txBox="1"/>
      </xdr:nvSpPr>
      <xdr:spPr>
        <a:xfrm>
          <a:off x="17820640" y="468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38</xdr:row>
      <xdr:rowOff>139700</xdr:rowOff>
    </xdr:to>
    <xdr:cxnSp macro="">
      <xdr:nvCxnSpPr>
        <xdr:cNvPr id="729" name="直線コネクタ 728"/>
        <xdr:cNvCxnSpPr/>
      </xdr:nvCxnSpPr>
      <xdr:spPr>
        <a:xfrm flipV="1">
          <a:off x="221595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8890</xdr:rowOff>
    </xdr:from>
    <xdr:ext cx="249555" cy="250825"/>
    <xdr:sp macro="" textlink="">
      <xdr:nvSpPr>
        <xdr:cNvPr id="730" name="諸支出金最小値テキスト"/>
        <xdr:cNvSpPr txBox="1"/>
      </xdr:nvSpPr>
      <xdr:spPr>
        <a:xfrm>
          <a:off x="22212300" y="669544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1" name="直線コネクタ 73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168275</xdr:rowOff>
    </xdr:from>
    <xdr:ext cx="469900" cy="250825"/>
    <xdr:sp macro="" textlink="">
      <xdr:nvSpPr>
        <xdr:cNvPr id="732" name="諸支出金最大値テキスト"/>
        <xdr:cNvSpPr txBox="1"/>
      </xdr:nvSpPr>
      <xdr:spPr>
        <a:xfrm>
          <a:off x="22212300" y="49688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33" name="直線コネクタ 732"/>
        <xdr:cNvCxnSpPr/>
      </xdr:nvCxnSpPr>
      <xdr:spPr>
        <a:xfrm>
          <a:off x="22072600" y="519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4" name="直線コネクタ 73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313690" cy="251460"/>
    <xdr:sp macro="" textlink="">
      <xdr:nvSpPr>
        <xdr:cNvPr id="735" name="諸支出金平均値テキスト"/>
        <xdr:cNvSpPr txBox="1"/>
      </xdr:nvSpPr>
      <xdr:spPr>
        <a:xfrm>
          <a:off x="22212300" y="6441440"/>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36" name="フローチャート: 判断 735"/>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7" name="直線コネクタ 73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57785</xdr:rowOff>
    </xdr:from>
    <xdr:to xmlns:xdr="http://schemas.openxmlformats.org/drawingml/2006/spreadsheetDrawing">
      <xdr:col>112</xdr:col>
      <xdr:colOff>38100</xdr:colOff>
      <xdr:row>38</xdr:row>
      <xdr:rowOff>159385</xdr:rowOff>
    </xdr:to>
    <xdr:sp macro="" textlink="">
      <xdr:nvSpPr>
        <xdr:cNvPr id="738" name="フローチャート: 判断 737"/>
        <xdr:cNvSpPr/>
      </xdr:nvSpPr>
      <xdr:spPr>
        <a:xfrm>
          <a:off x="21272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4445</xdr:rowOff>
    </xdr:from>
    <xdr:ext cx="378460" cy="259080"/>
    <xdr:sp macro="" textlink="">
      <xdr:nvSpPr>
        <xdr:cNvPr id="739" name="テキスト ボックス 738"/>
        <xdr:cNvSpPr txBox="1"/>
      </xdr:nvSpPr>
      <xdr:spPr>
        <a:xfrm>
          <a:off x="21134070"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0" name="直線コネクタ 73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61595</xdr:rowOff>
    </xdr:from>
    <xdr:to xmlns:xdr="http://schemas.openxmlformats.org/drawingml/2006/spreadsheetDrawing">
      <xdr:col>107</xdr:col>
      <xdr:colOff>101600</xdr:colOff>
      <xdr:row>38</xdr:row>
      <xdr:rowOff>163195</xdr:rowOff>
    </xdr:to>
    <xdr:sp macro="" textlink="">
      <xdr:nvSpPr>
        <xdr:cNvPr id="741" name="フローチャート: 判断 740"/>
        <xdr:cNvSpPr/>
      </xdr:nvSpPr>
      <xdr:spPr>
        <a:xfrm>
          <a:off x="20383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8255</xdr:rowOff>
    </xdr:from>
    <xdr:ext cx="378460" cy="250825"/>
    <xdr:sp macro="" textlink="">
      <xdr:nvSpPr>
        <xdr:cNvPr id="742" name="テキスト ボックス 741"/>
        <xdr:cNvSpPr txBox="1"/>
      </xdr:nvSpPr>
      <xdr:spPr>
        <a:xfrm>
          <a:off x="20245070" y="635190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3" name="直線コネクタ 74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153670</xdr:rowOff>
    </xdr:to>
    <xdr:sp macro="" textlink="">
      <xdr:nvSpPr>
        <xdr:cNvPr id="744" name="フローチャート: 判断 743"/>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170180</xdr:rowOff>
    </xdr:from>
    <xdr:ext cx="378460" cy="259080"/>
    <xdr:sp macro="" textlink="">
      <xdr:nvSpPr>
        <xdr:cNvPr id="745" name="テキスト ボックス 744"/>
        <xdr:cNvSpPr txBox="1"/>
      </xdr:nvSpPr>
      <xdr:spPr>
        <a:xfrm>
          <a:off x="1935607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168910</xdr:rowOff>
    </xdr:from>
    <xdr:to xmlns:xdr="http://schemas.openxmlformats.org/drawingml/2006/spreadsheetDrawing">
      <xdr:col>98</xdr:col>
      <xdr:colOff>38100</xdr:colOff>
      <xdr:row>38</xdr:row>
      <xdr:rowOff>99060</xdr:rowOff>
    </xdr:to>
    <xdr:sp macro="" textlink="">
      <xdr:nvSpPr>
        <xdr:cNvPr id="746" name="フローチャート: 判断 745"/>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115570</xdr:rowOff>
    </xdr:from>
    <xdr:ext cx="378460" cy="259080"/>
    <xdr:sp macro="" textlink="">
      <xdr:nvSpPr>
        <xdr:cNvPr id="747" name="テキスト ボックス 746"/>
        <xdr:cNvSpPr txBox="1"/>
      </xdr:nvSpPr>
      <xdr:spPr>
        <a:xfrm>
          <a:off x="1846707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53340</xdr:rowOff>
    </xdr:from>
    <xdr:ext cx="249555" cy="250825"/>
    <xdr:sp macro="" textlink="">
      <xdr:nvSpPr>
        <xdr:cNvPr id="754" name="諸支出金該当値テキスト"/>
        <xdr:cNvSpPr txBox="1"/>
      </xdr:nvSpPr>
      <xdr:spPr>
        <a:xfrm>
          <a:off x="22212300" y="656844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1300" cy="259080"/>
    <xdr:sp macro="" textlink="">
      <xdr:nvSpPr>
        <xdr:cNvPr id="756" name="テキスト ボックス 755"/>
        <xdr:cNvSpPr txBox="1"/>
      </xdr:nvSpPr>
      <xdr:spPr>
        <a:xfrm>
          <a:off x="21198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1300" cy="259080"/>
    <xdr:sp macro="" textlink="">
      <xdr:nvSpPr>
        <xdr:cNvPr id="758" name="テキスト ボックス 757"/>
        <xdr:cNvSpPr txBox="1"/>
      </xdr:nvSpPr>
      <xdr:spPr>
        <a:xfrm>
          <a:off x="20309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1300" cy="259080"/>
    <xdr:sp macro="" textlink="">
      <xdr:nvSpPr>
        <xdr:cNvPr id="760" name="テキスト ボックス 759"/>
        <xdr:cNvSpPr txBox="1"/>
      </xdr:nvSpPr>
      <xdr:spPr>
        <a:xfrm>
          <a:off x="19420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1300" cy="259080"/>
    <xdr:sp macro="" textlink="">
      <xdr:nvSpPr>
        <xdr:cNvPr id="762" name="テキスト ボックス 761"/>
        <xdr:cNvSpPr txBox="1"/>
      </xdr:nvSpPr>
      <xdr:spPr>
        <a:xfrm>
          <a:off x="18531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1630" cy="217170"/>
    <xdr:sp macro="" textlink="">
      <xdr:nvSpPr>
        <xdr:cNvPr id="771" name="テキスト ボックス 770"/>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3" name="直線コネクタ 77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0665" cy="259080"/>
    <xdr:sp macro="" textlink="">
      <xdr:nvSpPr>
        <xdr:cNvPr id="774" name="テキスト ボックス 773"/>
        <xdr:cNvSpPr txBox="1"/>
      </xdr:nvSpPr>
      <xdr:spPr>
        <a:xfrm>
          <a:off x="18039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5" name="直線コネクタ 77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59105" cy="259080"/>
    <xdr:sp macro="" textlink="">
      <xdr:nvSpPr>
        <xdr:cNvPr id="776" name="テキスト ボックス 775"/>
        <xdr:cNvSpPr txBox="1"/>
      </xdr:nvSpPr>
      <xdr:spPr>
        <a:xfrm>
          <a:off x="17820640" y="963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59105" cy="250825"/>
    <xdr:sp macro="" textlink="">
      <xdr:nvSpPr>
        <xdr:cNvPr id="778" name="テキスト ボックス 777"/>
        <xdr:cNvSpPr txBox="1"/>
      </xdr:nvSpPr>
      <xdr:spPr>
        <a:xfrm>
          <a:off x="17820640" y="9255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9" name="直線コネクタ 77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59105" cy="259080"/>
    <xdr:sp macro="" textlink="">
      <xdr:nvSpPr>
        <xdr:cNvPr id="780" name="テキスト ボックス 779"/>
        <xdr:cNvSpPr txBox="1"/>
      </xdr:nvSpPr>
      <xdr:spPr>
        <a:xfrm>
          <a:off x="17820640" y="887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1" name="直線コネクタ 78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2" name="テキスト ボックス 78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0825"/>
    <xdr:sp macro="" textlink="">
      <xdr:nvSpPr>
        <xdr:cNvPr id="784" name="テキスト ボックス 783"/>
        <xdr:cNvSpPr txBox="1"/>
      </xdr:nvSpPr>
      <xdr:spPr>
        <a:xfrm>
          <a:off x="17756505" y="8112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132715</xdr:rowOff>
    </xdr:from>
    <xdr:to xmlns:xdr="http://schemas.openxmlformats.org/drawingml/2006/spreadsheetDrawing">
      <xdr:col>116</xdr:col>
      <xdr:colOff>62865</xdr:colOff>
      <xdr:row>59</xdr:row>
      <xdr:rowOff>44450</xdr:rowOff>
    </xdr:to>
    <xdr:cxnSp macro="">
      <xdr:nvCxnSpPr>
        <xdr:cNvPr id="786" name="直線コネクタ 785"/>
        <xdr:cNvCxnSpPr/>
      </xdr:nvCxnSpPr>
      <xdr:spPr>
        <a:xfrm flipV="1">
          <a:off x="221595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92710</xdr:rowOff>
    </xdr:from>
    <xdr:ext cx="249555" cy="259080"/>
    <xdr:sp macro="" textlink="">
      <xdr:nvSpPr>
        <xdr:cNvPr id="787" name="前年度繰上充用金最小値テキスト"/>
        <xdr:cNvSpPr txBox="1"/>
      </xdr:nvSpPr>
      <xdr:spPr>
        <a:xfrm>
          <a:off x="222123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8" name="直線コネクタ 78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79375</xdr:rowOff>
    </xdr:from>
    <xdr:ext cx="534670" cy="258445"/>
    <xdr:sp macro="" textlink="">
      <xdr:nvSpPr>
        <xdr:cNvPr id="789" name="前年度繰上充用金最大値テキスト"/>
        <xdr:cNvSpPr txBox="1"/>
      </xdr:nvSpPr>
      <xdr:spPr>
        <a:xfrm>
          <a:off x="22212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132715</xdr:rowOff>
    </xdr:from>
    <xdr:to xmlns:xdr="http://schemas.openxmlformats.org/drawingml/2006/spreadsheetDrawing">
      <xdr:col>116</xdr:col>
      <xdr:colOff>152400</xdr:colOff>
      <xdr:row>51</xdr:row>
      <xdr:rowOff>132715</xdr:rowOff>
    </xdr:to>
    <xdr:cxnSp macro="">
      <xdr:nvCxnSpPr>
        <xdr:cNvPr id="790" name="直線コネクタ 789"/>
        <xdr:cNvCxnSpPr/>
      </xdr:nvCxnSpPr>
      <xdr:spPr>
        <a:xfrm>
          <a:off x="22072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91" name="直線コネクタ 79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10160</xdr:rowOff>
    </xdr:from>
    <xdr:ext cx="313690" cy="259080"/>
    <xdr:sp macro="" textlink="">
      <xdr:nvSpPr>
        <xdr:cNvPr id="792" name="前年度繰上充用金平均値テキスト"/>
        <xdr:cNvSpPr txBox="1"/>
      </xdr:nvSpPr>
      <xdr:spPr>
        <a:xfrm>
          <a:off x="222123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158750</xdr:rowOff>
    </xdr:from>
    <xdr:to xmlns:xdr="http://schemas.openxmlformats.org/drawingml/2006/spreadsheetDrawing">
      <xdr:col>116</xdr:col>
      <xdr:colOff>114300</xdr:colOff>
      <xdr:row>59</xdr:row>
      <xdr:rowOff>88900</xdr:rowOff>
    </xdr:to>
    <xdr:sp macro="" textlink="">
      <xdr:nvSpPr>
        <xdr:cNvPr id="793" name="フローチャート: 判断 792"/>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94" name="直線コネクタ 793"/>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88265</xdr:rowOff>
    </xdr:to>
    <xdr:sp macro="" textlink="">
      <xdr:nvSpPr>
        <xdr:cNvPr id="795" name="フローチャート: 判断 794"/>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104775</xdr:rowOff>
    </xdr:from>
    <xdr:ext cx="313690" cy="259080"/>
    <xdr:sp macro="" textlink="">
      <xdr:nvSpPr>
        <xdr:cNvPr id="796" name="テキスト ボックス 795"/>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797" name="直線コネクタ 796"/>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798" name="フローチャート: 判断 797"/>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799" name="テキスト ボックス 798"/>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00" name="直線コネクタ 799"/>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156845</xdr:rowOff>
    </xdr:from>
    <xdr:to xmlns:xdr="http://schemas.openxmlformats.org/drawingml/2006/spreadsheetDrawing">
      <xdr:col>102</xdr:col>
      <xdr:colOff>165100</xdr:colOff>
      <xdr:row>59</xdr:row>
      <xdr:rowOff>86995</xdr:rowOff>
    </xdr:to>
    <xdr:sp macro="" textlink="">
      <xdr:nvSpPr>
        <xdr:cNvPr id="801" name="フローチャート: 判断 800"/>
        <xdr:cNvSpPr/>
      </xdr:nvSpPr>
      <xdr:spPr>
        <a:xfrm>
          <a:off x="19494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103505</xdr:rowOff>
    </xdr:from>
    <xdr:ext cx="313690" cy="259080"/>
    <xdr:sp macro="" textlink="">
      <xdr:nvSpPr>
        <xdr:cNvPr id="802" name="テキスト ボックス 801"/>
        <xdr:cNvSpPr txBox="1"/>
      </xdr:nvSpPr>
      <xdr:spPr>
        <a:xfrm>
          <a:off x="19388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157480</xdr:rowOff>
    </xdr:from>
    <xdr:to xmlns:xdr="http://schemas.openxmlformats.org/drawingml/2006/spreadsheetDrawing">
      <xdr:col>98</xdr:col>
      <xdr:colOff>38100</xdr:colOff>
      <xdr:row>59</xdr:row>
      <xdr:rowOff>87630</xdr:rowOff>
    </xdr:to>
    <xdr:sp macro="" textlink="">
      <xdr:nvSpPr>
        <xdr:cNvPr id="803" name="フローチャート: 判断 802"/>
        <xdr:cNvSpPr/>
      </xdr:nvSpPr>
      <xdr:spPr>
        <a:xfrm>
          <a:off x="18605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104140</xdr:rowOff>
    </xdr:from>
    <xdr:ext cx="313690" cy="259080"/>
    <xdr:sp macro="" textlink="">
      <xdr:nvSpPr>
        <xdr:cNvPr id="804" name="テキスト ボックス 803"/>
        <xdr:cNvSpPr txBox="1"/>
      </xdr:nvSpPr>
      <xdr:spPr>
        <a:xfrm>
          <a:off x="18499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0" name="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137160</xdr:rowOff>
    </xdr:from>
    <xdr:ext cx="249555" cy="259080"/>
    <xdr:sp macro="" textlink="">
      <xdr:nvSpPr>
        <xdr:cNvPr id="811" name="前年度繰上充用金該当値テキスト"/>
        <xdr:cNvSpPr txBox="1"/>
      </xdr:nvSpPr>
      <xdr:spPr>
        <a:xfrm>
          <a:off x="222123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2" name="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1300" cy="251460"/>
    <xdr:sp macro="" textlink="">
      <xdr:nvSpPr>
        <xdr:cNvPr id="813" name="テキスト ボックス 812"/>
        <xdr:cNvSpPr txBox="1"/>
      </xdr:nvSpPr>
      <xdr:spPr>
        <a:xfrm>
          <a:off x="21198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4" name="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1300" cy="251460"/>
    <xdr:sp macro="" textlink="">
      <xdr:nvSpPr>
        <xdr:cNvPr id="815" name="テキスト ボックス 814"/>
        <xdr:cNvSpPr txBox="1"/>
      </xdr:nvSpPr>
      <xdr:spPr>
        <a:xfrm>
          <a:off x="20309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6" name="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1300" cy="251460"/>
    <xdr:sp macro="" textlink="">
      <xdr:nvSpPr>
        <xdr:cNvPr id="817" name="テキスト ボックス 816"/>
        <xdr:cNvSpPr txBox="1"/>
      </xdr:nvSpPr>
      <xdr:spPr>
        <a:xfrm>
          <a:off x="19420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8" name="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1300" cy="251460"/>
    <xdr:sp macro="" textlink="">
      <xdr:nvSpPr>
        <xdr:cNvPr id="819" name="テキスト ボックス 818"/>
        <xdr:cNvSpPr txBox="1"/>
      </xdr:nvSpPr>
      <xdr:spPr>
        <a:xfrm>
          <a:off x="18531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衛生費と教育費が類似団体平均を大きく上回っているのは、病院事業への繰出金と大学を有していることによるものです。</a:t>
          </a:r>
          <a:endParaRPr kumimoji="1" lang="ja-JP" altLang="en-US" sz="1300">
            <a:latin typeface="ＭＳ Ｐゴシック"/>
            <a:ea typeface="ＭＳ Ｐゴシック"/>
          </a:endParaRPr>
        </a:p>
        <a:p>
          <a:r>
            <a:rPr kumimoji="1" lang="ja-JP" altLang="en-US" sz="1300">
              <a:latin typeface="ＭＳ Ｐゴシック"/>
              <a:ea typeface="ＭＳ Ｐゴシック"/>
            </a:rPr>
            <a:t>また、労働費は人材開発センターの設備改修、民生費は非課税世帯や子育て世帯への補助事業、土木費は除排雪委託事業費と市営団地改修事業の増が主な増額理由として挙げられます。</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令和３年度は基金残高、実質収支ともに増加となり、普通交付税の再算定及び特別交付税の算定要件変更などを主な要因とした</a:t>
          </a:r>
          <a:r>
            <a:rPr kumimoji="1" lang="ja-JP" altLang="en-US" sz="1400">
              <a:latin typeface="ＭＳ ゴシック"/>
              <a:ea typeface="ＭＳ ゴシック"/>
            </a:rPr>
            <a:t>黒字決算となりました。</a:t>
          </a:r>
          <a:endParaRPr kumimoji="1" lang="ja-JP" altLang="en-US" sz="1400">
            <a:latin typeface="ＭＳ ゴシック"/>
            <a:ea typeface="ＭＳ ゴシック"/>
          </a:endParaRPr>
        </a:p>
        <a:p>
          <a:r>
            <a:rPr kumimoji="1" lang="ja-JP" altLang="en-US" sz="1400">
              <a:latin typeface="ＭＳ ゴシック"/>
              <a:ea typeface="ＭＳ ゴシック"/>
            </a:rPr>
            <a:t>　しかし公共施設の老朽化や人口の減少など、厳しい財政状況は継続しており、今後も事業・事務の見直し</a:t>
          </a:r>
          <a:r>
            <a:rPr kumimoji="1" lang="ja-JP" altLang="en-US" sz="1400">
              <a:latin typeface="ＭＳ ゴシック"/>
              <a:ea typeface="ＭＳ ゴシック"/>
            </a:rPr>
            <a:t>など行財政改革を推進し、健全な財政運営に努めます。</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連結赤字比率においては、赤字が発生しておらず、概ね良好な状態にあると言えます。</a:t>
          </a:r>
          <a:endParaRPr kumimoji="1" lang="ja-JP" altLang="en-US" sz="1400">
            <a:latin typeface="ＭＳ ゴシック"/>
            <a:ea typeface="ＭＳ ゴシック"/>
          </a:endParaRPr>
        </a:p>
        <a:p>
          <a:r>
            <a:rPr kumimoji="1" lang="ja-JP" altLang="en-US" sz="1400">
              <a:latin typeface="ＭＳ ゴシック"/>
              <a:ea typeface="ＭＳ ゴシック"/>
            </a:rPr>
            <a:t>　しかしながら、昨今の人件費、</a:t>
          </a:r>
          <a:r>
            <a:rPr kumimoji="1" lang="ja-JP" altLang="en-US" sz="1400">
              <a:latin typeface="ＭＳ ゴシック"/>
              <a:ea typeface="ＭＳ ゴシック"/>
            </a:rPr>
            <a:t>資材単価の上昇などの影響による経費の増加は</a:t>
          </a:r>
          <a:r>
            <a:rPr kumimoji="1" lang="ja-JP" altLang="en-US" sz="1400">
              <a:latin typeface="ＭＳ ゴシック"/>
              <a:ea typeface="ＭＳ ゴシック"/>
            </a:rPr>
            <a:t>今後も続くと想定されることから、</a:t>
          </a:r>
          <a:r>
            <a:rPr kumimoji="1" lang="ja-JP" altLang="en-US" sz="1400">
              <a:latin typeface="ＭＳ ゴシック"/>
              <a:ea typeface="ＭＳ ゴシック"/>
            </a:rPr>
            <a:t>事業・事務の見直しなど行財政改革を推進し、健全な財政運営に努めます。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137</v>
      </c>
      <c r="C3" s="22"/>
      <c r="D3" s="22"/>
      <c r="E3" s="44"/>
      <c r="F3" s="44"/>
      <c r="G3" s="44"/>
      <c r="H3" s="44"/>
      <c r="I3" s="44"/>
      <c r="J3" s="44"/>
      <c r="K3" s="44"/>
      <c r="L3" s="44" t="s">
        <v>141</v>
      </c>
      <c r="M3" s="44"/>
      <c r="N3" s="44"/>
      <c r="O3" s="44"/>
      <c r="P3" s="44"/>
      <c r="Q3" s="44"/>
      <c r="R3" s="94"/>
      <c r="S3" s="94"/>
      <c r="T3" s="94"/>
      <c r="U3" s="94"/>
      <c r="V3" s="112"/>
      <c r="W3" s="127" t="s">
        <v>144</v>
      </c>
      <c r="X3" s="137"/>
      <c r="Y3" s="137"/>
      <c r="Z3" s="137"/>
      <c r="AA3" s="137"/>
      <c r="AB3" s="22"/>
      <c r="AC3" s="94"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151</v>
      </c>
      <c r="BO3" s="137"/>
      <c r="BP3" s="137"/>
      <c r="BQ3" s="137"/>
      <c r="BR3" s="137"/>
      <c r="BS3" s="137"/>
      <c r="BT3" s="137"/>
      <c r="BU3" s="164"/>
      <c r="BV3" s="127" t="s">
        <v>11</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152</v>
      </c>
      <c r="CU3" s="137"/>
      <c r="CV3" s="137"/>
      <c r="CW3" s="137"/>
      <c r="CX3" s="137"/>
      <c r="CY3" s="137"/>
      <c r="CZ3" s="137"/>
      <c r="DA3" s="164"/>
      <c r="DB3" s="127" t="s">
        <v>154</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155</v>
      </c>
      <c r="AZ4" s="197"/>
      <c r="BA4" s="197"/>
      <c r="BB4" s="197"/>
      <c r="BC4" s="197"/>
      <c r="BD4" s="197"/>
      <c r="BE4" s="197"/>
      <c r="BF4" s="197"/>
      <c r="BG4" s="197"/>
      <c r="BH4" s="197"/>
      <c r="BI4" s="197"/>
      <c r="BJ4" s="197"/>
      <c r="BK4" s="197"/>
      <c r="BL4" s="197"/>
      <c r="BM4" s="208"/>
      <c r="BN4" s="213">
        <v>24203040</v>
      </c>
      <c r="BO4" s="216"/>
      <c r="BP4" s="216"/>
      <c r="BQ4" s="216"/>
      <c r="BR4" s="216"/>
      <c r="BS4" s="216"/>
      <c r="BT4" s="216"/>
      <c r="BU4" s="219"/>
      <c r="BV4" s="213">
        <v>25737315</v>
      </c>
      <c r="BW4" s="216"/>
      <c r="BX4" s="216"/>
      <c r="BY4" s="216"/>
      <c r="BZ4" s="216"/>
      <c r="CA4" s="216"/>
      <c r="CB4" s="216"/>
      <c r="CC4" s="219"/>
      <c r="CD4" s="222" t="s">
        <v>157</v>
      </c>
      <c r="CE4" s="223"/>
      <c r="CF4" s="223"/>
      <c r="CG4" s="223"/>
      <c r="CH4" s="223"/>
      <c r="CI4" s="223"/>
      <c r="CJ4" s="223"/>
      <c r="CK4" s="223"/>
      <c r="CL4" s="223"/>
      <c r="CM4" s="223"/>
      <c r="CN4" s="223"/>
      <c r="CO4" s="223"/>
      <c r="CP4" s="223"/>
      <c r="CQ4" s="223"/>
      <c r="CR4" s="223"/>
      <c r="CS4" s="226"/>
      <c r="CT4" s="229">
        <v>3.5</v>
      </c>
      <c r="CU4" s="237"/>
      <c r="CV4" s="237"/>
      <c r="CW4" s="237"/>
      <c r="CX4" s="237"/>
      <c r="CY4" s="237"/>
      <c r="CZ4" s="237"/>
      <c r="DA4" s="245"/>
      <c r="DB4" s="229">
        <v>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158</v>
      </c>
      <c r="AN5" s="58"/>
      <c r="AO5" s="58"/>
      <c r="AP5" s="58"/>
      <c r="AQ5" s="58"/>
      <c r="AR5" s="58"/>
      <c r="AS5" s="58"/>
      <c r="AT5" s="63"/>
      <c r="AU5" s="182" t="s">
        <v>74</v>
      </c>
      <c r="AV5" s="139"/>
      <c r="AW5" s="139"/>
      <c r="AX5" s="139"/>
      <c r="AY5" s="190" t="s">
        <v>147</v>
      </c>
      <c r="AZ5" s="198"/>
      <c r="BA5" s="198"/>
      <c r="BB5" s="198"/>
      <c r="BC5" s="198"/>
      <c r="BD5" s="198"/>
      <c r="BE5" s="198"/>
      <c r="BF5" s="198"/>
      <c r="BG5" s="198"/>
      <c r="BH5" s="198"/>
      <c r="BI5" s="198"/>
      <c r="BJ5" s="198"/>
      <c r="BK5" s="198"/>
      <c r="BL5" s="198"/>
      <c r="BM5" s="209"/>
      <c r="BN5" s="214">
        <v>23739090</v>
      </c>
      <c r="BO5" s="217"/>
      <c r="BP5" s="217"/>
      <c r="BQ5" s="217"/>
      <c r="BR5" s="217"/>
      <c r="BS5" s="217"/>
      <c r="BT5" s="217"/>
      <c r="BU5" s="220"/>
      <c r="BV5" s="214">
        <v>25314547</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90</v>
      </c>
      <c r="CU5" s="238"/>
      <c r="CV5" s="238"/>
      <c r="CW5" s="238"/>
      <c r="CX5" s="238"/>
      <c r="CY5" s="238"/>
      <c r="CZ5" s="238"/>
      <c r="DA5" s="246"/>
      <c r="DB5" s="230">
        <v>92.6</v>
      </c>
      <c r="DC5" s="238"/>
      <c r="DD5" s="238"/>
      <c r="DE5" s="238"/>
      <c r="DF5" s="238"/>
      <c r="DG5" s="238"/>
      <c r="DH5" s="238"/>
      <c r="DI5" s="246"/>
    </row>
    <row r="6" spans="1:119" ht="18.75" customHeight="1">
      <c r="A6" s="2"/>
      <c r="B6" s="8" t="s">
        <v>161</v>
      </c>
      <c r="C6" s="25"/>
      <c r="D6" s="25"/>
      <c r="E6" s="47"/>
      <c r="F6" s="47"/>
      <c r="G6" s="47"/>
      <c r="H6" s="47"/>
      <c r="I6" s="47"/>
      <c r="J6" s="47"/>
      <c r="K6" s="47"/>
      <c r="L6" s="47" t="s">
        <v>165</v>
      </c>
      <c r="M6" s="47"/>
      <c r="N6" s="47"/>
      <c r="O6" s="47"/>
      <c r="P6" s="47"/>
      <c r="Q6" s="47"/>
      <c r="R6" s="50"/>
      <c r="S6" s="50"/>
      <c r="T6" s="50"/>
      <c r="U6" s="50"/>
      <c r="V6" s="115"/>
      <c r="W6" s="130" t="s">
        <v>166</v>
      </c>
      <c r="X6" s="56"/>
      <c r="Y6" s="56"/>
      <c r="Z6" s="56"/>
      <c r="AA6" s="56"/>
      <c r="AB6" s="25"/>
      <c r="AC6" s="145" t="s">
        <v>167</v>
      </c>
      <c r="AD6" s="153"/>
      <c r="AE6" s="153"/>
      <c r="AF6" s="153"/>
      <c r="AG6" s="153"/>
      <c r="AH6" s="153"/>
      <c r="AI6" s="153"/>
      <c r="AJ6" s="153"/>
      <c r="AK6" s="153"/>
      <c r="AL6" s="167"/>
      <c r="AM6" s="175" t="s">
        <v>78</v>
      </c>
      <c r="AN6" s="58"/>
      <c r="AO6" s="58"/>
      <c r="AP6" s="58"/>
      <c r="AQ6" s="58"/>
      <c r="AR6" s="58"/>
      <c r="AS6" s="58"/>
      <c r="AT6" s="63"/>
      <c r="AU6" s="182" t="s">
        <v>74</v>
      </c>
      <c r="AV6" s="139"/>
      <c r="AW6" s="139"/>
      <c r="AX6" s="139"/>
      <c r="AY6" s="190" t="s">
        <v>171</v>
      </c>
      <c r="AZ6" s="198"/>
      <c r="BA6" s="198"/>
      <c r="BB6" s="198"/>
      <c r="BC6" s="198"/>
      <c r="BD6" s="198"/>
      <c r="BE6" s="198"/>
      <c r="BF6" s="198"/>
      <c r="BG6" s="198"/>
      <c r="BH6" s="198"/>
      <c r="BI6" s="198"/>
      <c r="BJ6" s="198"/>
      <c r="BK6" s="198"/>
      <c r="BL6" s="198"/>
      <c r="BM6" s="209"/>
      <c r="BN6" s="214">
        <v>463950</v>
      </c>
      <c r="BO6" s="217"/>
      <c r="BP6" s="217"/>
      <c r="BQ6" s="217"/>
      <c r="BR6" s="217"/>
      <c r="BS6" s="217"/>
      <c r="BT6" s="217"/>
      <c r="BU6" s="220"/>
      <c r="BV6" s="214">
        <v>422768</v>
      </c>
      <c r="BW6" s="217"/>
      <c r="BX6" s="217"/>
      <c r="BY6" s="217"/>
      <c r="BZ6" s="217"/>
      <c r="CA6" s="217"/>
      <c r="CB6" s="217"/>
      <c r="CC6" s="220"/>
      <c r="CD6" s="192" t="s">
        <v>172</v>
      </c>
      <c r="CE6" s="111"/>
      <c r="CF6" s="111"/>
      <c r="CG6" s="111"/>
      <c r="CH6" s="111"/>
      <c r="CI6" s="111"/>
      <c r="CJ6" s="111"/>
      <c r="CK6" s="111"/>
      <c r="CL6" s="111"/>
      <c r="CM6" s="111"/>
      <c r="CN6" s="111"/>
      <c r="CO6" s="111"/>
      <c r="CP6" s="111"/>
      <c r="CQ6" s="111"/>
      <c r="CR6" s="111"/>
      <c r="CS6" s="211"/>
      <c r="CT6" s="231">
        <v>93.4</v>
      </c>
      <c r="CU6" s="239"/>
      <c r="CV6" s="239"/>
      <c r="CW6" s="239"/>
      <c r="CX6" s="239"/>
      <c r="CY6" s="239"/>
      <c r="CZ6" s="239"/>
      <c r="DA6" s="247"/>
      <c r="DB6" s="231">
        <v>95.5</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173</v>
      </c>
      <c r="AN7" s="58"/>
      <c r="AO7" s="58"/>
      <c r="AP7" s="58"/>
      <c r="AQ7" s="58"/>
      <c r="AR7" s="58"/>
      <c r="AS7" s="58"/>
      <c r="AT7" s="63"/>
      <c r="AU7" s="182" t="s">
        <v>74</v>
      </c>
      <c r="AV7" s="139"/>
      <c r="AW7" s="139"/>
      <c r="AX7" s="139"/>
      <c r="AY7" s="190" t="s">
        <v>174</v>
      </c>
      <c r="AZ7" s="198"/>
      <c r="BA7" s="198"/>
      <c r="BB7" s="198"/>
      <c r="BC7" s="198"/>
      <c r="BD7" s="198"/>
      <c r="BE7" s="198"/>
      <c r="BF7" s="198"/>
      <c r="BG7" s="198"/>
      <c r="BH7" s="198"/>
      <c r="BI7" s="198"/>
      <c r="BJ7" s="198"/>
      <c r="BK7" s="198"/>
      <c r="BL7" s="198"/>
      <c r="BM7" s="209"/>
      <c r="BN7" s="214">
        <v>1895</v>
      </c>
      <c r="BO7" s="217"/>
      <c r="BP7" s="217"/>
      <c r="BQ7" s="217"/>
      <c r="BR7" s="217"/>
      <c r="BS7" s="217"/>
      <c r="BT7" s="217"/>
      <c r="BU7" s="220"/>
      <c r="BV7" s="214">
        <v>42565</v>
      </c>
      <c r="BW7" s="217"/>
      <c r="BX7" s="217"/>
      <c r="BY7" s="217"/>
      <c r="BZ7" s="217"/>
      <c r="CA7" s="217"/>
      <c r="CB7" s="217"/>
      <c r="CC7" s="220"/>
      <c r="CD7" s="192" t="s">
        <v>175</v>
      </c>
      <c r="CE7" s="111"/>
      <c r="CF7" s="111"/>
      <c r="CG7" s="111"/>
      <c r="CH7" s="111"/>
      <c r="CI7" s="111"/>
      <c r="CJ7" s="111"/>
      <c r="CK7" s="111"/>
      <c r="CL7" s="111"/>
      <c r="CM7" s="111"/>
      <c r="CN7" s="111"/>
      <c r="CO7" s="111"/>
      <c r="CP7" s="111"/>
      <c r="CQ7" s="111"/>
      <c r="CR7" s="111"/>
      <c r="CS7" s="211"/>
      <c r="CT7" s="214">
        <v>13236780</v>
      </c>
      <c r="CU7" s="217"/>
      <c r="CV7" s="217"/>
      <c r="CW7" s="217"/>
      <c r="CX7" s="217"/>
      <c r="CY7" s="217"/>
      <c r="CZ7" s="217"/>
      <c r="DA7" s="220"/>
      <c r="DB7" s="214">
        <v>12841195</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176</v>
      </c>
      <c r="AN8" s="58"/>
      <c r="AO8" s="58"/>
      <c r="AP8" s="58"/>
      <c r="AQ8" s="58"/>
      <c r="AR8" s="58"/>
      <c r="AS8" s="58"/>
      <c r="AT8" s="63"/>
      <c r="AU8" s="182" t="s">
        <v>74</v>
      </c>
      <c r="AV8" s="139"/>
      <c r="AW8" s="139"/>
      <c r="AX8" s="139"/>
      <c r="AY8" s="190" t="s">
        <v>179</v>
      </c>
      <c r="AZ8" s="198"/>
      <c r="BA8" s="198"/>
      <c r="BB8" s="198"/>
      <c r="BC8" s="198"/>
      <c r="BD8" s="198"/>
      <c r="BE8" s="198"/>
      <c r="BF8" s="198"/>
      <c r="BG8" s="198"/>
      <c r="BH8" s="198"/>
      <c r="BI8" s="198"/>
      <c r="BJ8" s="198"/>
      <c r="BK8" s="198"/>
      <c r="BL8" s="198"/>
      <c r="BM8" s="209"/>
      <c r="BN8" s="214">
        <v>462055</v>
      </c>
      <c r="BO8" s="217"/>
      <c r="BP8" s="217"/>
      <c r="BQ8" s="217"/>
      <c r="BR8" s="217"/>
      <c r="BS8" s="217"/>
      <c r="BT8" s="217"/>
      <c r="BU8" s="220"/>
      <c r="BV8" s="214">
        <v>380203</v>
      </c>
      <c r="BW8" s="217"/>
      <c r="BX8" s="217"/>
      <c r="BY8" s="217"/>
      <c r="BZ8" s="217"/>
      <c r="CA8" s="217"/>
      <c r="CB8" s="217"/>
      <c r="CC8" s="220"/>
      <c r="CD8" s="192" t="s">
        <v>180</v>
      </c>
      <c r="CE8" s="111"/>
      <c r="CF8" s="111"/>
      <c r="CG8" s="111"/>
      <c r="CH8" s="111"/>
      <c r="CI8" s="111"/>
      <c r="CJ8" s="111"/>
      <c r="CK8" s="111"/>
      <c r="CL8" s="111"/>
      <c r="CM8" s="111"/>
      <c r="CN8" s="111"/>
      <c r="CO8" s="111"/>
      <c r="CP8" s="111"/>
      <c r="CQ8" s="111"/>
      <c r="CR8" s="111"/>
      <c r="CS8" s="211"/>
      <c r="CT8" s="232">
        <v>0.27</v>
      </c>
      <c r="CU8" s="240"/>
      <c r="CV8" s="240"/>
      <c r="CW8" s="240"/>
      <c r="CX8" s="240"/>
      <c r="CY8" s="240"/>
      <c r="CZ8" s="240"/>
      <c r="DA8" s="248"/>
      <c r="DB8" s="232">
        <v>0.27</v>
      </c>
      <c r="DC8" s="240"/>
      <c r="DD8" s="240"/>
      <c r="DE8" s="240"/>
      <c r="DF8" s="240"/>
      <c r="DG8" s="240"/>
      <c r="DH8" s="240"/>
      <c r="DI8" s="248"/>
    </row>
    <row r="9" spans="1:119" ht="18.75" customHeight="1">
      <c r="A9" s="2"/>
      <c r="B9" s="10" t="s">
        <v>20</v>
      </c>
      <c r="C9" s="27"/>
      <c r="D9" s="27"/>
      <c r="E9" s="27"/>
      <c r="F9" s="27"/>
      <c r="G9" s="27"/>
      <c r="H9" s="27"/>
      <c r="I9" s="27"/>
      <c r="J9" s="27"/>
      <c r="K9" s="31"/>
      <c r="L9" s="65" t="s">
        <v>15</v>
      </c>
      <c r="M9" s="74"/>
      <c r="N9" s="74"/>
      <c r="O9" s="74"/>
      <c r="P9" s="74"/>
      <c r="Q9" s="86"/>
      <c r="R9" s="97">
        <v>27282</v>
      </c>
      <c r="S9" s="106"/>
      <c r="T9" s="106"/>
      <c r="U9" s="106"/>
      <c r="V9" s="117"/>
      <c r="W9" s="127" t="s">
        <v>182</v>
      </c>
      <c r="X9" s="137"/>
      <c r="Y9" s="137"/>
      <c r="Z9" s="137"/>
      <c r="AA9" s="137"/>
      <c r="AB9" s="137"/>
      <c r="AC9" s="137"/>
      <c r="AD9" s="137"/>
      <c r="AE9" s="137"/>
      <c r="AF9" s="137"/>
      <c r="AG9" s="137"/>
      <c r="AH9" s="137"/>
      <c r="AI9" s="137"/>
      <c r="AJ9" s="137"/>
      <c r="AK9" s="137"/>
      <c r="AL9" s="164"/>
      <c r="AM9" s="175" t="s">
        <v>183</v>
      </c>
      <c r="AN9" s="58"/>
      <c r="AO9" s="58"/>
      <c r="AP9" s="58"/>
      <c r="AQ9" s="58"/>
      <c r="AR9" s="58"/>
      <c r="AS9" s="58"/>
      <c r="AT9" s="63"/>
      <c r="AU9" s="182" t="s">
        <v>74</v>
      </c>
      <c r="AV9" s="139"/>
      <c r="AW9" s="139"/>
      <c r="AX9" s="139"/>
      <c r="AY9" s="190" t="s">
        <v>75</v>
      </c>
      <c r="AZ9" s="198"/>
      <c r="BA9" s="198"/>
      <c r="BB9" s="198"/>
      <c r="BC9" s="198"/>
      <c r="BD9" s="198"/>
      <c r="BE9" s="198"/>
      <c r="BF9" s="198"/>
      <c r="BG9" s="198"/>
      <c r="BH9" s="198"/>
      <c r="BI9" s="198"/>
      <c r="BJ9" s="198"/>
      <c r="BK9" s="198"/>
      <c r="BL9" s="198"/>
      <c r="BM9" s="209"/>
      <c r="BN9" s="214">
        <v>81852</v>
      </c>
      <c r="BO9" s="217"/>
      <c r="BP9" s="217"/>
      <c r="BQ9" s="217"/>
      <c r="BR9" s="217"/>
      <c r="BS9" s="217"/>
      <c r="BT9" s="217"/>
      <c r="BU9" s="220"/>
      <c r="BV9" s="214">
        <v>8527</v>
      </c>
      <c r="BW9" s="217"/>
      <c r="BX9" s="217"/>
      <c r="BY9" s="217"/>
      <c r="BZ9" s="217"/>
      <c r="CA9" s="217"/>
      <c r="CB9" s="217"/>
      <c r="CC9" s="220"/>
      <c r="CD9" s="192" t="s">
        <v>72</v>
      </c>
      <c r="CE9" s="111"/>
      <c r="CF9" s="111"/>
      <c r="CG9" s="111"/>
      <c r="CH9" s="111"/>
      <c r="CI9" s="111"/>
      <c r="CJ9" s="111"/>
      <c r="CK9" s="111"/>
      <c r="CL9" s="111"/>
      <c r="CM9" s="111"/>
      <c r="CN9" s="111"/>
      <c r="CO9" s="111"/>
      <c r="CP9" s="111"/>
      <c r="CQ9" s="111"/>
      <c r="CR9" s="111"/>
      <c r="CS9" s="211"/>
      <c r="CT9" s="230">
        <v>16.5</v>
      </c>
      <c r="CU9" s="238"/>
      <c r="CV9" s="238"/>
      <c r="CW9" s="238"/>
      <c r="CX9" s="238"/>
      <c r="CY9" s="238"/>
      <c r="CZ9" s="238"/>
      <c r="DA9" s="246"/>
      <c r="DB9" s="230">
        <v>16.100000000000001</v>
      </c>
      <c r="DC9" s="238"/>
      <c r="DD9" s="238"/>
      <c r="DE9" s="238"/>
      <c r="DF9" s="238"/>
      <c r="DG9" s="238"/>
      <c r="DH9" s="238"/>
      <c r="DI9" s="246"/>
    </row>
    <row r="10" spans="1:119" ht="18.75" customHeight="1">
      <c r="A10" s="2"/>
      <c r="B10" s="10"/>
      <c r="C10" s="27"/>
      <c r="D10" s="27"/>
      <c r="E10" s="27"/>
      <c r="F10" s="27"/>
      <c r="G10" s="27"/>
      <c r="H10" s="27"/>
      <c r="I10" s="27"/>
      <c r="J10" s="27"/>
      <c r="K10" s="31"/>
      <c r="L10" s="52" t="s">
        <v>186</v>
      </c>
      <c r="M10" s="58"/>
      <c r="N10" s="58"/>
      <c r="O10" s="58"/>
      <c r="P10" s="58"/>
      <c r="Q10" s="63"/>
      <c r="R10" s="72">
        <v>29048</v>
      </c>
      <c r="S10" s="80"/>
      <c r="T10" s="80"/>
      <c r="U10" s="80"/>
      <c r="V10" s="118"/>
      <c r="W10" s="128"/>
      <c r="X10" s="54"/>
      <c r="Y10" s="54"/>
      <c r="Z10" s="54"/>
      <c r="AA10" s="54"/>
      <c r="AB10" s="54"/>
      <c r="AC10" s="54"/>
      <c r="AD10" s="54"/>
      <c r="AE10" s="54"/>
      <c r="AF10" s="54"/>
      <c r="AG10" s="54"/>
      <c r="AH10" s="54"/>
      <c r="AI10" s="54"/>
      <c r="AJ10" s="54"/>
      <c r="AK10" s="54"/>
      <c r="AL10" s="165"/>
      <c r="AM10" s="175" t="s">
        <v>187</v>
      </c>
      <c r="AN10" s="58"/>
      <c r="AO10" s="58"/>
      <c r="AP10" s="58"/>
      <c r="AQ10" s="58"/>
      <c r="AR10" s="58"/>
      <c r="AS10" s="58"/>
      <c r="AT10" s="63"/>
      <c r="AU10" s="182" t="s">
        <v>190</v>
      </c>
      <c r="AV10" s="139"/>
      <c r="AW10" s="139"/>
      <c r="AX10" s="139"/>
      <c r="AY10" s="190" t="s">
        <v>191</v>
      </c>
      <c r="AZ10" s="198"/>
      <c r="BA10" s="198"/>
      <c r="BB10" s="198"/>
      <c r="BC10" s="198"/>
      <c r="BD10" s="198"/>
      <c r="BE10" s="198"/>
      <c r="BF10" s="198"/>
      <c r="BG10" s="198"/>
      <c r="BH10" s="198"/>
      <c r="BI10" s="198"/>
      <c r="BJ10" s="198"/>
      <c r="BK10" s="198"/>
      <c r="BL10" s="198"/>
      <c r="BM10" s="209"/>
      <c r="BN10" s="214">
        <v>526</v>
      </c>
      <c r="BO10" s="217"/>
      <c r="BP10" s="217"/>
      <c r="BQ10" s="217"/>
      <c r="BR10" s="217"/>
      <c r="BS10" s="217"/>
      <c r="BT10" s="217"/>
      <c r="BU10" s="220"/>
      <c r="BV10" s="214">
        <v>170507</v>
      </c>
      <c r="BW10" s="217"/>
      <c r="BX10" s="217"/>
      <c r="BY10" s="217"/>
      <c r="BZ10" s="217"/>
      <c r="CA10" s="217"/>
      <c r="CB10" s="217"/>
      <c r="CC10" s="220"/>
      <c r="CD10" s="222" t="s">
        <v>192</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195</v>
      </c>
      <c r="M11" s="59"/>
      <c r="N11" s="59"/>
      <c r="O11" s="59"/>
      <c r="P11" s="59"/>
      <c r="Q11" s="64"/>
      <c r="R11" s="98" t="s">
        <v>196</v>
      </c>
      <c r="S11" s="107"/>
      <c r="T11" s="107"/>
      <c r="U11" s="107"/>
      <c r="V11" s="119"/>
      <c r="W11" s="128"/>
      <c r="X11" s="54"/>
      <c r="Y11" s="54"/>
      <c r="Z11" s="54"/>
      <c r="AA11" s="54"/>
      <c r="AB11" s="54"/>
      <c r="AC11" s="54"/>
      <c r="AD11" s="54"/>
      <c r="AE11" s="54"/>
      <c r="AF11" s="54"/>
      <c r="AG11" s="54"/>
      <c r="AH11" s="54"/>
      <c r="AI11" s="54"/>
      <c r="AJ11" s="54"/>
      <c r="AK11" s="54"/>
      <c r="AL11" s="165"/>
      <c r="AM11" s="175" t="s">
        <v>197</v>
      </c>
      <c r="AN11" s="58"/>
      <c r="AO11" s="58"/>
      <c r="AP11" s="58"/>
      <c r="AQ11" s="58"/>
      <c r="AR11" s="58"/>
      <c r="AS11" s="58"/>
      <c r="AT11" s="63"/>
      <c r="AU11" s="182" t="s">
        <v>74</v>
      </c>
      <c r="AV11" s="139"/>
      <c r="AW11" s="139"/>
      <c r="AX11" s="139"/>
      <c r="AY11" s="190" t="s">
        <v>198</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201</v>
      </c>
      <c r="CE11" s="111"/>
      <c r="CF11" s="111"/>
      <c r="CG11" s="111"/>
      <c r="CH11" s="111"/>
      <c r="CI11" s="111"/>
      <c r="CJ11" s="111"/>
      <c r="CK11" s="111"/>
      <c r="CL11" s="111"/>
      <c r="CM11" s="111"/>
      <c r="CN11" s="111"/>
      <c r="CO11" s="111"/>
      <c r="CP11" s="111"/>
      <c r="CQ11" s="111"/>
      <c r="CR11" s="111"/>
      <c r="CS11" s="211"/>
      <c r="CT11" s="232" t="s">
        <v>202</v>
      </c>
      <c r="CU11" s="240"/>
      <c r="CV11" s="240"/>
      <c r="CW11" s="240"/>
      <c r="CX11" s="240"/>
      <c r="CY11" s="240"/>
      <c r="CZ11" s="240"/>
      <c r="DA11" s="248"/>
      <c r="DB11" s="232" t="s">
        <v>202</v>
      </c>
      <c r="DC11" s="240"/>
      <c r="DD11" s="240"/>
      <c r="DE11" s="240"/>
      <c r="DF11" s="240"/>
      <c r="DG11" s="240"/>
      <c r="DH11" s="240"/>
      <c r="DI11" s="248"/>
    </row>
    <row r="12" spans="1:119" ht="18.75" customHeight="1">
      <c r="A12" s="2"/>
      <c r="B12" s="11" t="s">
        <v>64</v>
      </c>
      <c r="C12" s="28"/>
      <c r="D12" s="28"/>
      <c r="E12" s="28"/>
      <c r="F12" s="28"/>
      <c r="G12" s="28"/>
      <c r="H12" s="28"/>
      <c r="I12" s="28"/>
      <c r="J12" s="28"/>
      <c r="K12" s="60"/>
      <c r="L12" s="66" t="s">
        <v>203</v>
      </c>
      <c r="M12" s="75"/>
      <c r="N12" s="75"/>
      <c r="O12" s="75"/>
      <c r="P12" s="75"/>
      <c r="Q12" s="87"/>
      <c r="R12" s="99">
        <v>26663</v>
      </c>
      <c r="S12" s="108"/>
      <c r="T12" s="108"/>
      <c r="U12" s="108"/>
      <c r="V12" s="120"/>
      <c r="W12" s="132" t="s">
        <v>8</v>
      </c>
      <c r="X12" s="139"/>
      <c r="Y12" s="139"/>
      <c r="Z12" s="139"/>
      <c r="AA12" s="139"/>
      <c r="AB12" s="144"/>
      <c r="AC12" s="148" t="s">
        <v>117</v>
      </c>
      <c r="AD12" s="155"/>
      <c r="AE12" s="155"/>
      <c r="AF12" s="155"/>
      <c r="AG12" s="158"/>
      <c r="AH12" s="148" t="s">
        <v>206</v>
      </c>
      <c r="AI12" s="155"/>
      <c r="AJ12" s="155"/>
      <c r="AK12" s="155"/>
      <c r="AL12" s="170"/>
      <c r="AM12" s="175" t="s">
        <v>208</v>
      </c>
      <c r="AN12" s="58"/>
      <c r="AO12" s="58"/>
      <c r="AP12" s="58"/>
      <c r="AQ12" s="58"/>
      <c r="AR12" s="58"/>
      <c r="AS12" s="58"/>
      <c r="AT12" s="63"/>
      <c r="AU12" s="182" t="s">
        <v>190</v>
      </c>
      <c r="AV12" s="139"/>
      <c r="AW12" s="139"/>
      <c r="AX12" s="139"/>
      <c r="AY12" s="190" t="s">
        <v>211</v>
      </c>
      <c r="AZ12" s="198"/>
      <c r="BA12" s="198"/>
      <c r="BB12" s="198"/>
      <c r="BC12" s="198"/>
      <c r="BD12" s="198"/>
      <c r="BE12" s="198"/>
      <c r="BF12" s="198"/>
      <c r="BG12" s="198"/>
      <c r="BH12" s="198"/>
      <c r="BI12" s="198"/>
      <c r="BJ12" s="198"/>
      <c r="BK12" s="198"/>
      <c r="BL12" s="198"/>
      <c r="BM12" s="209"/>
      <c r="BN12" s="214">
        <v>48099</v>
      </c>
      <c r="BO12" s="217"/>
      <c r="BP12" s="217"/>
      <c r="BQ12" s="217"/>
      <c r="BR12" s="217"/>
      <c r="BS12" s="217"/>
      <c r="BT12" s="217"/>
      <c r="BU12" s="220"/>
      <c r="BV12" s="214">
        <v>201413</v>
      </c>
      <c r="BW12" s="217"/>
      <c r="BX12" s="217"/>
      <c r="BY12" s="217"/>
      <c r="BZ12" s="217"/>
      <c r="CA12" s="217"/>
      <c r="CB12" s="217"/>
      <c r="CC12" s="220"/>
      <c r="CD12" s="192" t="s">
        <v>212</v>
      </c>
      <c r="CE12" s="111"/>
      <c r="CF12" s="111"/>
      <c r="CG12" s="111"/>
      <c r="CH12" s="111"/>
      <c r="CI12" s="111"/>
      <c r="CJ12" s="111"/>
      <c r="CK12" s="111"/>
      <c r="CL12" s="111"/>
      <c r="CM12" s="111"/>
      <c r="CN12" s="111"/>
      <c r="CO12" s="111"/>
      <c r="CP12" s="111"/>
      <c r="CQ12" s="111"/>
      <c r="CR12" s="111"/>
      <c r="CS12" s="211"/>
      <c r="CT12" s="232" t="s">
        <v>202</v>
      </c>
      <c r="CU12" s="240"/>
      <c r="CV12" s="240"/>
      <c r="CW12" s="240"/>
      <c r="CX12" s="240"/>
      <c r="CY12" s="240"/>
      <c r="CZ12" s="240"/>
      <c r="DA12" s="248"/>
      <c r="DB12" s="232" t="s">
        <v>202</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214</v>
      </c>
      <c r="N13" s="82"/>
      <c r="O13" s="82"/>
      <c r="P13" s="82"/>
      <c r="Q13" s="88"/>
      <c r="R13" s="100">
        <v>26586</v>
      </c>
      <c r="S13" s="109"/>
      <c r="T13" s="109"/>
      <c r="U13" s="109"/>
      <c r="V13" s="121"/>
      <c r="W13" s="130" t="s">
        <v>215</v>
      </c>
      <c r="X13" s="56"/>
      <c r="Y13" s="56"/>
      <c r="Z13" s="56"/>
      <c r="AA13" s="56"/>
      <c r="AB13" s="25"/>
      <c r="AC13" s="72">
        <v>1367</v>
      </c>
      <c r="AD13" s="80"/>
      <c r="AE13" s="80"/>
      <c r="AF13" s="80"/>
      <c r="AG13" s="84"/>
      <c r="AH13" s="72">
        <v>1666</v>
      </c>
      <c r="AI13" s="80"/>
      <c r="AJ13" s="80"/>
      <c r="AK13" s="80"/>
      <c r="AL13" s="118"/>
      <c r="AM13" s="175" t="s">
        <v>219</v>
      </c>
      <c r="AN13" s="58"/>
      <c r="AO13" s="58"/>
      <c r="AP13" s="58"/>
      <c r="AQ13" s="58"/>
      <c r="AR13" s="58"/>
      <c r="AS13" s="58"/>
      <c r="AT13" s="63"/>
      <c r="AU13" s="182" t="s">
        <v>190</v>
      </c>
      <c r="AV13" s="139"/>
      <c r="AW13" s="139"/>
      <c r="AX13" s="139"/>
      <c r="AY13" s="190" t="s">
        <v>221</v>
      </c>
      <c r="AZ13" s="198"/>
      <c r="BA13" s="198"/>
      <c r="BB13" s="198"/>
      <c r="BC13" s="198"/>
      <c r="BD13" s="198"/>
      <c r="BE13" s="198"/>
      <c r="BF13" s="198"/>
      <c r="BG13" s="198"/>
      <c r="BH13" s="198"/>
      <c r="BI13" s="198"/>
      <c r="BJ13" s="198"/>
      <c r="BK13" s="198"/>
      <c r="BL13" s="198"/>
      <c r="BM13" s="209"/>
      <c r="BN13" s="214">
        <v>34279</v>
      </c>
      <c r="BO13" s="217"/>
      <c r="BP13" s="217"/>
      <c r="BQ13" s="217"/>
      <c r="BR13" s="217"/>
      <c r="BS13" s="217"/>
      <c r="BT13" s="217"/>
      <c r="BU13" s="220"/>
      <c r="BV13" s="214">
        <v>-22379</v>
      </c>
      <c r="BW13" s="217"/>
      <c r="BX13" s="217"/>
      <c r="BY13" s="217"/>
      <c r="BZ13" s="217"/>
      <c r="CA13" s="217"/>
      <c r="CB13" s="217"/>
      <c r="CC13" s="220"/>
      <c r="CD13" s="192" t="s">
        <v>222</v>
      </c>
      <c r="CE13" s="111"/>
      <c r="CF13" s="111"/>
      <c r="CG13" s="111"/>
      <c r="CH13" s="111"/>
      <c r="CI13" s="111"/>
      <c r="CJ13" s="111"/>
      <c r="CK13" s="111"/>
      <c r="CL13" s="111"/>
      <c r="CM13" s="111"/>
      <c r="CN13" s="111"/>
      <c r="CO13" s="111"/>
      <c r="CP13" s="111"/>
      <c r="CQ13" s="111"/>
      <c r="CR13" s="111"/>
      <c r="CS13" s="211"/>
      <c r="CT13" s="230">
        <v>10.199999999999999</v>
      </c>
      <c r="CU13" s="238"/>
      <c r="CV13" s="238"/>
      <c r="CW13" s="238"/>
      <c r="CX13" s="238"/>
      <c r="CY13" s="238"/>
      <c r="CZ13" s="238"/>
      <c r="DA13" s="246"/>
      <c r="DB13" s="230">
        <v>9.6999999999999993</v>
      </c>
      <c r="DC13" s="238"/>
      <c r="DD13" s="238"/>
      <c r="DE13" s="238"/>
      <c r="DF13" s="238"/>
      <c r="DG13" s="238"/>
      <c r="DH13" s="238"/>
      <c r="DI13" s="246"/>
    </row>
    <row r="14" spans="1:119" ht="18.75" customHeight="1">
      <c r="A14" s="2"/>
      <c r="B14" s="12"/>
      <c r="C14" s="29"/>
      <c r="D14" s="29"/>
      <c r="E14" s="29"/>
      <c r="F14" s="29"/>
      <c r="G14" s="29"/>
      <c r="H14" s="29"/>
      <c r="I14" s="29"/>
      <c r="J14" s="29"/>
      <c r="K14" s="61"/>
      <c r="L14" s="68" t="s">
        <v>226</v>
      </c>
      <c r="M14" s="77"/>
      <c r="N14" s="77"/>
      <c r="O14" s="77"/>
      <c r="P14" s="77"/>
      <c r="Q14" s="89"/>
      <c r="R14" s="100">
        <v>27059</v>
      </c>
      <c r="S14" s="109"/>
      <c r="T14" s="109"/>
      <c r="U14" s="109"/>
      <c r="V14" s="121"/>
      <c r="W14" s="129"/>
      <c r="X14" s="57"/>
      <c r="Y14" s="57"/>
      <c r="Z14" s="57"/>
      <c r="AA14" s="57"/>
      <c r="AB14" s="24"/>
      <c r="AC14" s="149">
        <v>10.199999999999999</v>
      </c>
      <c r="AD14" s="156"/>
      <c r="AE14" s="156"/>
      <c r="AF14" s="156"/>
      <c r="AG14" s="159"/>
      <c r="AH14" s="149">
        <v>12</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229</v>
      </c>
      <c r="CE14" s="200"/>
      <c r="CF14" s="200"/>
      <c r="CG14" s="200"/>
      <c r="CH14" s="200"/>
      <c r="CI14" s="200"/>
      <c r="CJ14" s="200"/>
      <c r="CK14" s="200"/>
      <c r="CL14" s="200"/>
      <c r="CM14" s="200"/>
      <c r="CN14" s="200"/>
      <c r="CO14" s="200"/>
      <c r="CP14" s="200"/>
      <c r="CQ14" s="200"/>
      <c r="CR14" s="200"/>
      <c r="CS14" s="212"/>
      <c r="CT14" s="234">
        <v>7.5</v>
      </c>
      <c r="CU14" s="242"/>
      <c r="CV14" s="242"/>
      <c r="CW14" s="242"/>
      <c r="CX14" s="242"/>
      <c r="CY14" s="242"/>
      <c r="CZ14" s="242"/>
      <c r="DA14" s="250"/>
      <c r="DB14" s="234">
        <v>19.3</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214</v>
      </c>
      <c r="N15" s="82"/>
      <c r="O15" s="82"/>
      <c r="P15" s="82"/>
      <c r="Q15" s="88"/>
      <c r="R15" s="100">
        <v>26989</v>
      </c>
      <c r="S15" s="109"/>
      <c r="T15" s="109"/>
      <c r="U15" s="109"/>
      <c r="V15" s="121"/>
      <c r="W15" s="130" t="s">
        <v>7</v>
      </c>
      <c r="X15" s="56"/>
      <c r="Y15" s="56"/>
      <c r="Z15" s="56"/>
      <c r="AA15" s="56"/>
      <c r="AB15" s="25"/>
      <c r="AC15" s="72">
        <v>1519</v>
      </c>
      <c r="AD15" s="80"/>
      <c r="AE15" s="80"/>
      <c r="AF15" s="80"/>
      <c r="AG15" s="84"/>
      <c r="AH15" s="72">
        <v>1612</v>
      </c>
      <c r="AI15" s="80"/>
      <c r="AJ15" s="80"/>
      <c r="AK15" s="80"/>
      <c r="AL15" s="118"/>
      <c r="AM15" s="175"/>
      <c r="AN15" s="58"/>
      <c r="AO15" s="58"/>
      <c r="AP15" s="58"/>
      <c r="AQ15" s="58"/>
      <c r="AR15" s="58"/>
      <c r="AS15" s="58"/>
      <c r="AT15" s="63"/>
      <c r="AU15" s="182"/>
      <c r="AV15" s="139"/>
      <c r="AW15" s="139"/>
      <c r="AX15" s="139"/>
      <c r="AY15" s="189" t="s">
        <v>231</v>
      </c>
      <c r="AZ15" s="197"/>
      <c r="BA15" s="197"/>
      <c r="BB15" s="197"/>
      <c r="BC15" s="197"/>
      <c r="BD15" s="197"/>
      <c r="BE15" s="197"/>
      <c r="BF15" s="197"/>
      <c r="BG15" s="197"/>
      <c r="BH15" s="197"/>
      <c r="BI15" s="197"/>
      <c r="BJ15" s="197"/>
      <c r="BK15" s="197"/>
      <c r="BL15" s="197"/>
      <c r="BM15" s="208"/>
      <c r="BN15" s="213">
        <v>3124895</v>
      </c>
      <c r="BO15" s="216"/>
      <c r="BP15" s="216"/>
      <c r="BQ15" s="216"/>
      <c r="BR15" s="216"/>
      <c r="BS15" s="216"/>
      <c r="BT15" s="216"/>
      <c r="BU15" s="219"/>
      <c r="BV15" s="213">
        <v>3190224</v>
      </c>
      <c r="BW15" s="216"/>
      <c r="BX15" s="216"/>
      <c r="BY15" s="216"/>
      <c r="BZ15" s="216"/>
      <c r="CA15" s="216"/>
      <c r="CB15" s="216"/>
      <c r="CC15" s="219"/>
      <c r="CD15" s="222" t="s">
        <v>213</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48</v>
      </c>
      <c r="M16" s="78"/>
      <c r="N16" s="78"/>
      <c r="O16" s="78"/>
      <c r="P16" s="78"/>
      <c r="Q16" s="90"/>
      <c r="R16" s="101" t="s">
        <v>232</v>
      </c>
      <c r="S16" s="110"/>
      <c r="T16" s="110"/>
      <c r="U16" s="110"/>
      <c r="V16" s="122"/>
      <c r="W16" s="129"/>
      <c r="X16" s="57"/>
      <c r="Y16" s="57"/>
      <c r="Z16" s="57"/>
      <c r="AA16" s="57"/>
      <c r="AB16" s="24"/>
      <c r="AC16" s="149">
        <v>11.4</v>
      </c>
      <c r="AD16" s="156"/>
      <c r="AE16" s="156"/>
      <c r="AF16" s="156"/>
      <c r="AG16" s="159"/>
      <c r="AH16" s="149">
        <v>11.6</v>
      </c>
      <c r="AI16" s="156"/>
      <c r="AJ16" s="156"/>
      <c r="AK16" s="156"/>
      <c r="AL16" s="171"/>
      <c r="AM16" s="175"/>
      <c r="AN16" s="58"/>
      <c r="AO16" s="58"/>
      <c r="AP16" s="58"/>
      <c r="AQ16" s="58"/>
      <c r="AR16" s="58"/>
      <c r="AS16" s="58"/>
      <c r="AT16" s="63"/>
      <c r="AU16" s="182"/>
      <c r="AV16" s="139"/>
      <c r="AW16" s="139"/>
      <c r="AX16" s="139"/>
      <c r="AY16" s="190" t="s">
        <v>115</v>
      </c>
      <c r="AZ16" s="198"/>
      <c r="BA16" s="198"/>
      <c r="BB16" s="198"/>
      <c r="BC16" s="198"/>
      <c r="BD16" s="198"/>
      <c r="BE16" s="198"/>
      <c r="BF16" s="198"/>
      <c r="BG16" s="198"/>
      <c r="BH16" s="198"/>
      <c r="BI16" s="198"/>
      <c r="BJ16" s="198"/>
      <c r="BK16" s="198"/>
      <c r="BL16" s="198"/>
      <c r="BM16" s="209"/>
      <c r="BN16" s="214">
        <v>12015314</v>
      </c>
      <c r="BO16" s="217"/>
      <c r="BP16" s="217"/>
      <c r="BQ16" s="217"/>
      <c r="BR16" s="217"/>
      <c r="BS16" s="217"/>
      <c r="BT16" s="217"/>
      <c r="BU16" s="220"/>
      <c r="BV16" s="214">
        <v>11662759</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108</v>
      </c>
      <c r="N17" s="83"/>
      <c r="O17" s="83"/>
      <c r="P17" s="83"/>
      <c r="Q17" s="91"/>
      <c r="R17" s="101" t="s">
        <v>232</v>
      </c>
      <c r="S17" s="110"/>
      <c r="T17" s="110"/>
      <c r="U17" s="110"/>
      <c r="V17" s="122"/>
      <c r="W17" s="130" t="s">
        <v>102</v>
      </c>
      <c r="X17" s="56"/>
      <c r="Y17" s="56"/>
      <c r="Z17" s="56"/>
      <c r="AA17" s="56"/>
      <c r="AB17" s="25"/>
      <c r="AC17" s="72">
        <v>10479</v>
      </c>
      <c r="AD17" s="80"/>
      <c r="AE17" s="80"/>
      <c r="AF17" s="80"/>
      <c r="AG17" s="84"/>
      <c r="AH17" s="72">
        <v>10652</v>
      </c>
      <c r="AI17" s="80"/>
      <c r="AJ17" s="80"/>
      <c r="AK17" s="80"/>
      <c r="AL17" s="118"/>
      <c r="AM17" s="175"/>
      <c r="AN17" s="58"/>
      <c r="AO17" s="58"/>
      <c r="AP17" s="58"/>
      <c r="AQ17" s="58"/>
      <c r="AR17" s="58"/>
      <c r="AS17" s="58"/>
      <c r="AT17" s="63"/>
      <c r="AU17" s="182"/>
      <c r="AV17" s="139"/>
      <c r="AW17" s="139"/>
      <c r="AX17" s="139"/>
      <c r="AY17" s="190" t="s">
        <v>233</v>
      </c>
      <c r="AZ17" s="198"/>
      <c r="BA17" s="198"/>
      <c r="BB17" s="198"/>
      <c r="BC17" s="198"/>
      <c r="BD17" s="198"/>
      <c r="BE17" s="198"/>
      <c r="BF17" s="198"/>
      <c r="BG17" s="198"/>
      <c r="BH17" s="198"/>
      <c r="BI17" s="198"/>
      <c r="BJ17" s="198"/>
      <c r="BK17" s="198"/>
      <c r="BL17" s="198"/>
      <c r="BM17" s="209"/>
      <c r="BN17" s="214">
        <v>3862213</v>
      </c>
      <c r="BO17" s="217"/>
      <c r="BP17" s="217"/>
      <c r="BQ17" s="217"/>
      <c r="BR17" s="217"/>
      <c r="BS17" s="217"/>
      <c r="BT17" s="217"/>
      <c r="BU17" s="220"/>
      <c r="BV17" s="214">
        <v>3950740</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234</v>
      </c>
      <c r="C18" s="31"/>
      <c r="D18" s="31"/>
      <c r="E18" s="49"/>
      <c r="F18" s="49"/>
      <c r="G18" s="49"/>
      <c r="H18" s="49"/>
      <c r="I18" s="49"/>
      <c r="J18" s="49"/>
      <c r="K18" s="49"/>
      <c r="L18" s="70">
        <v>535.20000000000005</v>
      </c>
      <c r="M18" s="70"/>
      <c r="N18" s="70"/>
      <c r="O18" s="70"/>
      <c r="P18" s="70"/>
      <c r="Q18" s="70"/>
      <c r="R18" s="102"/>
      <c r="S18" s="102"/>
      <c r="T18" s="102"/>
      <c r="U18" s="102"/>
      <c r="V18" s="123"/>
      <c r="W18" s="131"/>
      <c r="X18" s="138"/>
      <c r="Y18" s="138"/>
      <c r="Z18" s="138"/>
      <c r="AA18" s="138"/>
      <c r="AB18" s="26"/>
      <c r="AC18" s="150">
        <v>78.400000000000006</v>
      </c>
      <c r="AD18" s="157"/>
      <c r="AE18" s="157"/>
      <c r="AF18" s="157"/>
      <c r="AG18" s="160"/>
      <c r="AH18" s="150">
        <v>76.5</v>
      </c>
      <c r="AI18" s="157"/>
      <c r="AJ18" s="157"/>
      <c r="AK18" s="157"/>
      <c r="AL18" s="172"/>
      <c r="AM18" s="175"/>
      <c r="AN18" s="58"/>
      <c r="AO18" s="58"/>
      <c r="AP18" s="58"/>
      <c r="AQ18" s="58"/>
      <c r="AR18" s="58"/>
      <c r="AS18" s="58"/>
      <c r="AT18" s="63"/>
      <c r="AU18" s="182"/>
      <c r="AV18" s="139"/>
      <c r="AW18" s="139"/>
      <c r="AX18" s="139"/>
      <c r="AY18" s="190" t="s">
        <v>236</v>
      </c>
      <c r="AZ18" s="198"/>
      <c r="BA18" s="198"/>
      <c r="BB18" s="198"/>
      <c r="BC18" s="198"/>
      <c r="BD18" s="198"/>
      <c r="BE18" s="198"/>
      <c r="BF18" s="198"/>
      <c r="BG18" s="198"/>
      <c r="BH18" s="198"/>
      <c r="BI18" s="198"/>
      <c r="BJ18" s="198"/>
      <c r="BK18" s="198"/>
      <c r="BL18" s="198"/>
      <c r="BM18" s="209"/>
      <c r="BN18" s="214">
        <v>12147631</v>
      </c>
      <c r="BO18" s="217"/>
      <c r="BP18" s="217"/>
      <c r="BQ18" s="217"/>
      <c r="BR18" s="217"/>
      <c r="BS18" s="217"/>
      <c r="BT18" s="217"/>
      <c r="BU18" s="220"/>
      <c r="BV18" s="214">
        <v>11952283</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70</v>
      </c>
      <c r="C19" s="31"/>
      <c r="D19" s="31"/>
      <c r="E19" s="49"/>
      <c r="F19" s="49"/>
      <c r="G19" s="49"/>
      <c r="H19" s="49"/>
      <c r="I19" s="49"/>
      <c r="J19" s="49"/>
      <c r="K19" s="49"/>
      <c r="L19" s="71">
        <v>51</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223</v>
      </c>
      <c r="AZ19" s="198"/>
      <c r="BA19" s="198"/>
      <c r="BB19" s="198"/>
      <c r="BC19" s="198"/>
      <c r="BD19" s="198"/>
      <c r="BE19" s="198"/>
      <c r="BF19" s="198"/>
      <c r="BG19" s="198"/>
      <c r="BH19" s="198"/>
      <c r="BI19" s="198"/>
      <c r="BJ19" s="198"/>
      <c r="BK19" s="198"/>
      <c r="BL19" s="198"/>
      <c r="BM19" s="209"/>
      <c r="BN19" s="214">
        <v>15557664</v>
      </c>
      <c r="BO19" s="217"/>
      <c r="BP19" s="217"/>
      <c r="BQ19" s="217"/>
      <c r="BR19" s="217"/>
      <c r="BS19" s="217"/>
      <c r="BT19" s="217"/>
      <c r="BU19" s="220"/>
      <c r="BV19" s="214">
        <v>15587903</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238</v>
      </c>
      <c r="C20" s="31"/>
      <c r="D20" s="31"/>
      <c r="E20" s="49"/>
      <c r="F20" s="49"/>
      <c r="G20" s="49"/>
      <c r="H20" s="49"/>
      <c r="I20" s="49"/>
      <c r="J20" s="49"/>
      <c r="K20" s="49"/>
      <c r="L20" s="71">
        <v>12810</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240</v>
      </c>
      <c r="C22" s="33"/>
      <c r="D22" s="41"/>
      <c r="E22" s="50" t="s">
        <v>8</v>
      </c>
      <c r="F22" s="56"/>
      <c r="G22" s="56"/>
      <c r="H22" s="56"/>
      <c r="I22" s="56"/>
      <c r="J22" s="56"/>
      <c r="K22" s="25"/>
      <c r="L22" s="50" t="s">
        <v>242</v>
      </c>
      <c r="M22" s="56"/>
      <c r="N22" s="56"/>
      <c r="O22" s="56"/>
      <c r="P22" s="25"/>
      <c r="Q22" s="92" t="s">
        <v>244</v>
      </c>
      <c r="R22" s="104"/>
      <c r="S22" s="104"/>
      <c r="T22" s="104"/>
      <c r="U22" s="104"/>
      <c r="V22" s="125"/>
      <c r="W22" s="133" t="s">
        <v>245</v>
      </c>
      <c r="X22" s="33"/>
      <c r="Y22" s="41"/>
      <c r="Z22" s="50" t="s">
        <v>8</v>
      </c>
      <c r="AA22" s="56"/>
      <c r="AB22" s="56"/>
      <c r="AC22" s="56"/>
      <c r="AD22" s="56"/>
      <c r="AE22" s="56"/>
      <c r="AF22" s="56"/>
      <c r="AG22" s="25"/>
      <c r="AH22" s="163" t="s">
        <v>184</v>
      </c>
      <c r="AI22" s="56"/>
      <c r="AJ22" s="56"/>
      <c r="AK22" s="56"/>
      <c r="AL22" s="25"/>
      <c r="AM22" s="163" t="s">
        <v>246</v>
      </c>
      <c r="AN22" s="178"/>
      <c r="AO22" s="178"/>
      <c r="AP22" s="178"/>
      <c r="AQ22" s="178"/>
      <c r="AR22" s="180"/>
      <c r="AS22" s="92" t="s">
        <v>244</v>
      </c>
      <c r="AT22" s="104"/>
      <c r="AU22" s="104"/>
      <c r="AV22" s="104"/>
      <c r="AW22" s="104"/>
      <c r="AX22" s="187"/>
      <c r="AY22" s="189" t="s">
        <v>248</v>
      </c>
      <c r="AZ22" s="197"/>
      <c r="BA22" s="197"/>
      <c r="BB22" s="197"/>
      <c r="BC22" s="197"/>
      <c r="BD22" s="197"/>
      <c r="BE22" s="197"/>
      <c r="BF22" s="197"/>
      <c r="BG22" s="197"/>
      <c r="BH22" s="197"/>
      <c r="BI22" s="197"/>
      <c r="BJ22" s="197"/>
      <c r="BK22" s="197"/>
      <c r="BL22" s="197"/>
      <c r="BM22" s="208"/>
      <c r="BN22" s="213">
        <v>26102327</v>
      </c>
      <c r="BO22" s="216"/>
      <c r="BP22" s="216"/>
      <c r="BQ22" s="216"/>
      <c r="BR22" s="216"/>
      <c r="BS22" s="216"/>
      <c r="BT22" s="216"/>
      <c r="BU22" s="219"/>
      <c r="BV22" s="213">
        <v>26710971</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250</v>
      </c>
      <c r="AZ23" s="198"/>
      <c r="BA23" s="198"/>
      <c r="BB23" s="198"/>
      <c r="BC23" s="198"/>
      <c r="BD23" s="198"/>
      <c r="BE23" s="198"/>
      <c r="BF23" s="198"/>
      <c r="BG23" s="198"/>
      <c r="BH23" s="198"/>
      <c r="BI23" s="198"/>
      <c r="BJ23" s="198"/>
      <c r="BK23" s="198"/>
      <c r="BL23" s="198"/>
      <c r="BM23" s="209"/>
      <c r="BN23" s="214">
        <v>19497801</v>
      </c>
      <c r="BO23" s="217"/>
      <c r="BP23" s="217"/>
      <c r="BQ23" s="217"/>
      <c r="BR23" s="217"/>
      <c r="BS23" s="217"/>
      <c r="BT23" s="217"/>
      <c r="BU23" s="220"/>
      <c r="BV23" s="214">
        <v>19469500</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252</v>
      </c>
      <c r="F24" s="58"/>
      <c r="G24" s="58"/>
      <c r="H24" s="58"/>
      <c r="I24" s="58"/>
      <c r="J24" s="58"/>
      <c r="K24" s="63"/>
      <c r="L24" s="72">
        <v>1</v>
      </c>
      <c r="M24" s="80"/>
      <c r="N24" s="80"/>
      <c r="O24" s="80"/>
      <c r="P24" s="84"/>
      <c r="Q24" s="72">
        <v>8620</v>
      </c>
      <c r="R24" s="80"/>
      <c r="S24" s="80"/>
      <c r="T24" s="80"/>
      <c r="U24" s="80"/>
      <c r="V24" s="84"/>
      <c r="W24" s="134"/>
      <c r="X24" s="34"/>
      <c r="Y24" s="42"/>
      <c r="Z24" s="52" t="s">
        <v>253</v>
      </c>
      <c r="AA24" s="58"/>
      <c r="AB24" s="58"/>
      <c r="AC24" s="58"/>
      <c r="AD24" s="58"/>
      <c r="AE24" s="58"/>
      <c r="AF24" s="58"/>
      <c r="AG24" s="63"/>
      <c r="AH24" s="72">
        <v>311</v>
      </c>
      <c r="AI24" s="80"/>
      <c r="AJ24" s="80"/>
      <c r="AK24" s="80"/>
      <c r="AL24" s="84"/>
      <c r="AM24" s="72">
        <v>923048</v>
      </c>
      <c r="AN24" s="80"/>
      <c r="AO24" s="80"/>
      <c r="AP24" s="80"/>
      <c r="AQ24" s="80"/>
      <c r="AR24" s="84"/>
      <c r="AS24" s="72">
        <v>2968</v>
      </c>
      <c r="AT24" s="80"/>
      <c r="AU24" s="80"/>
      <c r="AV24" s="80"/>
      <c r="AW24" s="80"/>
      <c r="AX24" s="118"/>
      <c r="AY24" s="191" t="s">
        <v>255</v>
      </c>
      <c r="AZ24" s="199"/>
      <c r="BA24" s="199"/>
      <c r="BB24" s="199"/>
      <c r="BC24" s="199"/>
      <c r="BD24" s="199"/>
      <c r="BE24" s="199"/>
      <c r="BF24" s="199"/>
      <c r="BG24" s="199"/>
      <c r="BH24" s="199"/>
      <c r="BI24" s="199"/>
      <c r="BJ24" s="199"/>
      <c r="BK24" s="199"/>
      <c r="BL24" s="199"/>
      <c r="BM24" s="210"/>
      <c r="BN24" s="214">
        <v>19247532</v>
      </c>
      <c r="BO24" s="217"/>
      <c r="BP24" s="217"/>
      <c r="BQ24" s="217"/>
      <c r="BR24" s="217"/>
      <c r="BS24" s="217"/>
      <c r="BT24" s="217"/>
      <c r="BU24" s="220"/>
      <c r="BV24" s="214">
        <v>19737760</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257</v>
      </c>
      <c r="F25" s="58"/>
      <c r="G25" s="58"/>
      <c r="H25" s="58"/>
      <c r="I25" s="58"/>
      <c r="J25" s="58"/>
      <c r="K25" s="63"/>
      <c r="L25" s="72">
        <v>1</v>
      </c>
      <c r="M25" s="80"/>
      <c r="N25" s="80"/>
      <c r="O25" s="80"/>
      <c r="P25" s="84"/>
      <c r="Q25" s="72">
        <v>6900</v>
      </c>
      <c r="R25" s="80"/>
      <c r="S25" s="80"/>
      <c r="T25" s="80"/>
      <c r="U25" s="80"/>
      <c r="V25" s="84"/>
      <c r="W25" s="134"/>
      <c r="X25" s="34"/>
      <c r="Y25" s="42"/>
      <c r="Z25" s="52" t="s">
        <v>258</v>
      </c>
      <c r="AA25" s="58"/>
      <c r="AB25" s="58"/>
      <c r="AC25" s="58"/>
      <c r="AD25" s="58"/>
      <c r="AE25" s="58"/>
      <c r="AF25" s="58"/>
      <c r="AG25" s="63"/>
      <c r="AH25" s="72" t="s">
        <v>202</v>
      </c>
      <c r="AI25" s="80"/>
      <c r="AJ25" s="80"/>
      <c r="AK25" s="80"/>
      <c r="AL25" s="84"/>
      <c r="AM25" s="72" t="s">
        <v>202</v>
      </c>
      <c r="AN25" s="80"/>
      <c r="AO25" s="80"/>
      <c r="AP25" s="80"/>
      <c r="AQ25" s="80"/>
      <c r="AR25" s="84"/>
      <c r="AS25" s="72" t="s">
        <v>202</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2122911</v>
      </c>
      <c r="BO25" s="216"/>
      <c r="BP25" s="216"/>
      <c r="BQ25" s="216"/>
      <c r="BR25" s="216"/>
      <c r="BS25" s="216"/>
      <c r="BT25" s="216"/>
      <c r="BU25" s="219"/>
      <c r="BV25" s="213">
        <v>2747443</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259</v>
      </c>
      <c r="F26" s="58"/>
      <c r="G26" s="58"/>
      <c r="H26" s="58"/>
      <c r="I26" s="58"/>
      <c r="J26" s="58"/>
      <c r="K26" s="63"/>
      <c r="L26" s="72">
        <v>1</v>
      </c>
      <c r="M26" s="80"/>
      <c r="N26" s="80"/>
      <c r="O26" s="80"/>
      <c r="P26" s="84"/>
      <c r="Q26" s="72">
        <v>6020</v>
      </c>
      <c r="R26" s="80"/>
      <c r="S26" s="80"/>
      <c r="T26" s="80"/>
      <c r="U26" s="80"/>
      <c r="V26" s="84"/>
      <c r="W26" s="134"/>
      <c r="X26" s="34"/>
      <c r="Y26" s="42"/>
      <c r="Z26" s="52" t="s">
        <v>260</v>
      </c>
      <c r="AA26" s="143"/>
      <c r="AB26" s="143"/>
      <c r="AC26" s="143"/>
      <c r="AD26" s="143"/>
      <c r="AE26" s="143"/>
      <c r="AF26" s="143"/>
      <c r="AG26" s="161"/>
      <c r="AH26" s="72" t="s">
        <v>202</v>
      </c>
      <c r="AI26" s="80"/>
      <c r="AJ26" s="80"/>
      <c r="AK26" s="80"/>
      <c r="AL26" s="84"/>
      <c r="AM26" s="72" t="s">
        <v>202</v>
      </c>
      <c r="AN26" s="80"/>
      <c r="AO26" s="80"/>
      <c r="AP26" s="80"/>
      <c r="AQ26" s="80"/>
      <c r="AR26" s="84"/>
      <c r="AS26" s="72" t="s">
        <v>202</v>
      </c>
      <c r="AT26" s="80"/>
      <c r="AU26" s="80"/>
      <c r="AV26" s="80"/>
      <c r="AW26" s="80"/>
      <c r="AX26" s="118"/>
      <c r="AY26" s="192" t="s">
        <v>261</v>
      </c>
      <c r="AZ26" s="111"/>
      <c r="BA26" s="111"/>
      <c r="BB26" s="111"/>
      <c r="BC26" s="111"/>
      <c r="BD26" s="111"/>
      <c r="BE26" s="111"/>
      <c r="BF26" s="111"/>
      <c r="BG26" s="111"/>
      <c r="BH26" s="111"/>
      <c r="BI26" s="111"/>
      <c r="BJ26" s="111"/>
      <c r="BK26" s="111"/>
      <c r="BL26" s="111"/>
      <c r="BM26" s="211"/>
      <c r="BN26" s="214" t="s">
        <v>202</v>
      </c>
      <c r="BO26" s="217"/>
      <c r="BP26" s="217"/>
      <c r="BQ26" s="217"/>
      <c r="BR26" s="217"/>
      <c r="BS26" s="217"/>
      <c r="BT26" s="217"/>
      <c r="BU26" s="220"/>
      <c r="BV26" s="214" t="s">
        <v>202</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262</v>
      </c>
      <c r="F27" s="58"/>
      <c r="G27" s="58"/>
      <c r="H27" s="58"/>
      <c r="I27" s="58"/>
      <c r="J27" s="58"/>
      <c r="K27" s="63"/>
      <c r="L27" s="72">
        <v>1</v>
      </c>
      <c r="M27" s="80"/>
      <c r="N27" s="80"/>
      <c r="O27" s="80"/>
      <c r="P27" s="84"/>
      <c r="Q27" s="72">
        <v>3840</v>
      </c>
      <c r="R27" s="80"/>
      <c r="S27" s="80"/>
      <c r="T27" s="80"/>
      <c r="U27" s="80"/>
      <c r="V27" s="84"/>
      <c r="W27" s="134"/>
      <c r="X27" s="34"/>
      <c r="Y27" s="42"/>
      <c r="Z27" s="52" t="s">
        <v>264</v>
      </c>
      <c r="AA27" s="58"/>
      <c r="AB27" s="58"/>
      <c r="AC27" s="58"/>
      <c r="AD27" s="58"/>
      <c r="AE27" s="58"/>
      <c r="AF27" s="58"/>
      <c r="AG27" s="63"/>
      <c r="AH27" s="72">
        <v>81</v>
      </c>
      <c r="AI27" s="80"/>
      <c r="AJ27" s="80"/>
      <c r="AK27" s="80"/>
      <c r="AL27" s="84"/>
      <c r="AM27" s="72">
        <v>358992</v>
      </c>
      <c r="AN27" s="80"/>
      <c r="AO27" s="80"/>
      <c r="AP27" s="80"/>
      <c r="AQ27" s="80"/>
      <c r="AR27" s="84"/>
      <c r="AS27" s="72">
        <v>4432</v>
      </c>
      <c r="AT27" s="80"/>
      <c r="AU27" s="80"/>
      <c r="AV27" s="80"/>
      <c r="AW27" s="80"/>
      <c r="AX27" s="118"/>
      <c r="AY27" s="193" t="s">
        <v>266</v>
      </c>
      <c r="AZ27" s="200"/>
      <c r="BA27" s="200"/>
      <c r="BB27" s="200"/>
      <c r="BC27" s="200"/>
      <c r="BD27" s="200"/>
      <c r="BE27" s="200"/>
      <c r="BF27" s="200"/>
      <c r="BG27" s="200"/>
      <c r="BH27" s="200"/>
      <c r="BI27" s="200"/>
      <c r="BJ27" s="200"/>
      <c r="BK27" s="200"/>
      <c r="BL27" s="200"/>
      <c r="BM27" s="212"/>
      <c r="BN27" s="215" t="s">
        <v>202</v>
      </c>
      <c r="BO27" s="218"/>
      <c r="BP27" s="218"/>
      <c r="BQ27" s="218"/>
      <c r="BR27" s="218"/>
      <c r="BS27" s="218"/>
      <c r="BT27" s="218"/>
      <c r="BU27" s="221"/>
      <c r="BV27" s="215" t="s">
        <v>202</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267</v>
      </c>
      <c r="F28" s="58"/>
      <c r="G28" s="58"/>
      <c r="H28" s="58"/>
      <c r="I28" s="58"/>
      <c r="J28" s="58"/>
      <c r="K28" s="63"/>
      <c r="L28" s="72">
        <v>1</v>
      </c>
      <c r="M28" s="80"/>
      <c r="N28" s="80"/>
      <c r="O28" s="80"/>
      <c r="P28" s="84"/>
      <c r="Q28" s="72">
        <v>3360</v>
      </c>
      <c r="R28" s="80"/>
      <c r="S28" s="80"/>
      <c r="T28" s="80"/>
      <c r="U28" s="80"/>
      <c r="V28" s="84"/>
      <c r="W28" s="134"/>
      <c r="X28" s="34"/>
      <c r="Y28" s="42"/>
      <c r="Z28" s="52" t="s">
        <v>38</v>
      </c>
      <c r="AA28" s="58"/>
      <c r="AB28" s="58"/>
      <c r="AC28" s="58"/>
      <c r="AD28" s="58"/>
      <c r="AE28" s="58"/>
      <c r="AF28" s="58"/>
      <c r="AG28" s="63"/>
      <c r="AH28" s="72" t="s">
        <v>202</v>
      </c>
      <c r="AI28" s="80"/>
      <c r="AJ28" s="80"/>
      <c r="AK28" s="80"/>
      <c r="AL28" s="84"/>
      <c r="AM28" s="72" t="s">
        <v>202</v>
      </c>
      <c r="AN28" s="80"/>
      <c r="AO28" s="80"/>
      <c r="AP28" s="80"/>
      <c r="AQ28" s="80"/>
      <c r="AR28" s="84"/>
      <c r="AS28" s="72" t="s">
        <v>202</v>
      </c>
      <c r="AT28" s="80"/>
      <c r="AU28" s="80"/>
      <c r="AV28" s="80"/>
      <c r="AW28" s="80"/>
      <c r="AX28" s="118"/>
      <c r="AY28" s="194" t="s">
        <v>270</v>
      </c>
      <c r="AZ28" s="201"/>
      <c r="BA28" s="201"/>
      <c r="BB28" s="204"/>
      <c r="BC28" s="189" t="s">
        <v>107</v>
      </c>
      <c r="BD28" s="197"/>
      <c r="BE28" s="197"/>
      <c r="BF28" s="197"/>
      <c r="BG28" s="197"/>
      <c r="BH28" s="197"/>
      <c r="BI28" s="197"/>
      <c r="BJ28" s="197"/>
      <c r="BK28" s="197"/>
      <c r="BL28" s="197"/>
      <c r="BM28" s="208"/>
      <c r="BN28" s="213">
        <v>2399543</v>
      </c>
      <c r="BO28" s="216"/>
      <c r="BP28" s="216"/>
      <c r="BQ28" s="216"/>
      <c r="BR28" s="216"/>
      <c r="BS28" s="216"/>
      <c r="BT28" s="216"/>
      <c r="BU28" s="219"/>
      <c r="BV28" s="213">
        <v>2247116</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271</v>
      </c>
      <c r="F29" s="58"/>
      <c r="G29" s="58"/>
      <c r="H29" s="58"/>
      <c r="I29" s="58"/>
      <c r="J29" s="58"/>
      <c r="K29" s="63"/>
      <c r="L29" s="72">
        <v>16</v>
      </c>
      <c r="M29" s="80"/>
      <c r="N29" s="80"/>
      <c r="O29" s="80"/>
      <c r="P29" s="84"/>
      <c r="Q29" s="72">
        <v>3100</v>
      </c>
      <c r="R29" s="80"/>
      <c r="S29" s="80"/>
      <c r="T29" s="80"/>
      <c r="U29" s="80"/>
      <c r="V29" s="84"/>
      <c r="W29" s="135"/>
      <c r="X29" s="140"/>
      <c r="Y29" s="142"/>
      <c r="Z29" s="52" t="s">
        <v>273</v>
      </c>
      <c r="AA29" s="58"/>
      <c r="AB29" s="58"/>
      <c r="AC29" s="58"/>
      <c r="AD29" s="58"/>
      <c r="AE29" s="58"/>
      <c r="AF29" s="58"/>
      <c r="AG29" s="63"/>
      <c r="AH29" s="72">
        <v>392</v>
      </c>
      <c r="AI29" s="80"/>
      <c r="AJ29" s="80"/>
      <c r="AK29" s="80"/>
      <c r="AL29" s="84"/>
      <c r="AM29" s="72">
        <v>1282040</v>
      </c>
      <c r="AN29" s="80"/>
      <c r="AO29" s="80"/>
      <c r="AP29" s="80"/>
      <c r="AQ29" s="80"/>
      <c r="AR29" s="84"/>
      <c r="AS29" s="72">
        <v>3271</v>
      </c>
      <c r="AT29" s="80"/>
      <c r="AU29" s="80"/>
      <c r="AV29" s="80"/>
      <c r="AW29" s="80"/>
      <c r="AX29" s="118"/>
      <c r="AY29" s="195"/>
      <c r="AZ29" s="202"/>
      <c r="BA29" s="202"/>
      <c r="BB29" s="205"/>
      <c r="BC29" s="190" t="s">
        <v>275</v>
      </c>
      <c r="BD29" s="198"/>
      <c r="BE29" s="198"/>
      <c r="BF29" s="198"/>
      <c r="BG29" s="198"/>
      <c r="BH29" s="198"/>
      <c r="BI29" s="198"/>
      <c r="BJ29" s="198"/>
      <c r="BK29" s="198"/>
      <c r="BL29" s="198"/>
      <c r="BM29" s="209"/>
      <c r="BN29" s="214">
        <v>2539855</v>
      </c>
      <c r="BO29" s="217"/>
      <c r="BP29" s="217"/>
      <c r="BQ29" s="217"/>
      <c r="BR29" s="217"/>
      <c r="BS29" s="217"/>
      <c r="BT29" s="217"/>
      <c r="BU29" s="220"/>
      <c r="BV29" s="214">
        <v>2339871</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276</v>
      </c>
      <c r="X30" s="141"/>
      <c r="Y30" s="141"/>
      <c r="Z30" s="141"/>
      <c r="AA30" s="141"/>
      <c r="AB30" s="141"/>
      <c r="AC30" s="141"/>
      <c r="AD30" s="141"/>
      <c r="AE30" s="141"/>
      <c r="AF30" s="141"/>
      <c r="AG30" s="162"/>
      <c r="AH30" s="150">
        <v>99.5</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73</v>
      </c>
      <c r="BD30" s="199"/>
      <c r="BE30" s="199"/>
      <c r="BF30" s="199"/>
      <c r="BG30" s="199"/>
      <c r="BH30" s="199"/>
      <c r="BI30" s="199"/>
      <c r="BJ30" s="199"/>
      <c r="BK30" s="199"/>
      <c r="BL30" s="199"/>
      <c r="BM30" s="210"/>
      <c r="BN30" s="215">
        <v>5106121</v>
      </c>
      <c r="BO30" s="218"/>
      <c r="BP30" s="218"/>
      <c r="BQ30" s="218"/>
      <c r="BR30" s="218"/>
      <c r="BS30" s="218"/>
      <c r="BT30" s="218"/>
      <c r="BU30" s="221"/>
      <c r="BV30" s="215">
        <v>4851324</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188</v>
      </c>
      <c r="D32" s="36"/>
      <c r="E32" s="36"/>
      <c r="F32" s="36"/>
      <c r="G32" s="36"/>
      <c r="H32" s="36"/>
      <c r="I32" s="36"/>
      <c r="J32" s="36"/>
      <c r="K32" s="36"/>
      <c r="L32" s="36"/>
      <c r="M32" s="36"/>
      <c r="N32" s="36"/>
      <c r="O32" s="36"/>
      <c r="P32" s="36"/>
      <c r="Q32" s="36"/>
      <c r="R32" s="36"/>
      <c r="S32" s="36"/>
      <c r="U32" s="111" t="s">
        <v>97</v>
      </c>
      <c r="V32" s="111"/>
      <c r="W32" s="111"/>
      <c r="X32" s="111"/>
      <c r="Y32" s="111"/>
      <c r="Z32" s="111"/>
      <c r="AA32" s="111"/>
      <c r="AB32" s="111"/>
      <c r="AC32" s="111"/>
      <c r="AD32" s="111"/>
      <c r="AE32" s="111"/>
      <c r="AF32" s="111"/>
      <c r="AG32" s="111"/>
      <c r="AH32" s="111"/>
      <c r="AI32" s="111"/>
      <c r="AJ32" s="111"/>
      <c r="AK32" s="111"/>
      <c r="AM32" s="111" t="s">
        <v>278</v>
      </c>
      <c r="AN32" s="111"/>
      <c r="AO32" s="111"/>
      <c r="AP32" s="111"/>
      <c r="AQ32" s="111"/>
      <c r="AR32" s="111"/>
      <c r="AS32" s="111"/>
      <c r="AT32" s="111"/>
      <c r="AU32" s="111"/>
      <c r="AV32" s="111"/>
      <c r="AW32" s="111"/>
      <c r="AX32" s="111"/>
      <c r="AY32" s="111"/>
      <c r="AZ32" s="111"/>
      <c r="BA32" s="111"/>
      <c r="BB32" s="111"/>
      <c r="BC32" s="111"/>
      <c r="BE32" s="111" t="s">
        <v>279</v>
      </c>
      <c r="BF32" s="111"/>
      <c r="BG32" s="111"/>
      <c r="BH32" s="111"/>
      <c r="BI32" s="111"/>
      <c r="BJ32" s="111"/>
      <c r="BK32" s="111"/>
      <c r="BL32" s="111"/>
      <c r="BM32" s="111"/>
      <c r="BN32" s="111"/>
      <c r="BO32" s="111"/>
      <c r="BP32" s="111"/>
      <c r="BQ32" s="111"/>
      <c r="BR32" s="111"/>
      <c r="BS32" s="111"/>
      <c r="BT32" s="111"/>
      <c r="BU32" s="111"/>
      <c r="BW32" s="111" t="s">
        <v>281</v>
      </c>
      <c r="BX32" s="111"/>
      <c r="BY32" s="111"/>
      <c r="BZ32" s="111"/>
      <c r="CA32" s="111"/>
      <c r="CB32" s="111"/>
      <c r="CC32" s="111"/>
      <c r="CD32" s="111"/>
      <c r="CE32" s="111"/>
      <c r="CF32" s="111"/>
      <c r="CG32" s="111"/>
      <c r="CH32" s="111"/>
      <c r="CI32" s="111"/>
      <c r="CJ32" s="111"/>
      <c r="CK32" s="111"/>
      <c r="CL32" s="111"/>
      <c r="CM32" s="111"/>
      <c r="CO32" s="111" t="s">
        <v>282</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59</v>
      </c>
      <c r="D33" s="37"/>
      <c r="E33" s="54" t="s">
        <v>283</v>
      </c>
      <c r="F33" s="54"/>
      <c r="G33" s="54"/>
      <c r="H33" s="54"/>
      <c r="I33" s="54"/>
      <c r="J33" s="54"/>
      <c r="K33" s="54"/>
      <c r="L33" s="54"/>
      <c r="M33" s="54"/>
      <c r="N33" s="54"/>
      <c r="O33" s="54"/>
      <c r="P33" s="54"/>
      <c r="Q33" s="54"/>
      <c r="R33" s="54"/>
      <c r="S33" s="54"/>
      <c r="T33" s="54"/>
      <c r="U33" s="37" t="s">
        <v>59</v>
      </c>
      <c r="V33" s="37"/>
      <c r="W33" s="54" t="s">
        <v>283</v>
      </c>
      <c r="X33" s="54"/>
      <c r="Y33" s="54"/>
      <c r="Z33" s="54"/>
      <c r="AA33" s="54"/>
      <c r="AB33" s="54"/>
      <c r="AC33" s="54"/>
      <c r="AD33" s="54"/>
      <c r="AE33" s="54"/>
      <c r="AF33" s="54"/>
      <c r="AG33" s="54"/>
      <c r="AH33" s="54"/>
      <c r="AI33" s="54"/>
      <c r="AJ33" s="54"/>
      <c r="AK33" s="54"/>
      <c r="AL33" s="54"/>
      <c r="AM33" s="37" t="s">
        <v>59</v>
      </c>
      <c r="AN33" s="37"/>
      <c r="AO33" s="54" t="s">
        <v>283</v>
      </c>
      <c r="AP33" s="54"/>
      <c r="AQ33" s="54"/>
      <c r="AR33" s="54"/>
      <c r="AS33" s="54"/>
      <c r="AT33" s="54"/>
      <c r="AU33" s="54"/>
      <c r="AV33" s="54"/>
      <c r="AW33" s="54"/>
      <c r="AX33" s="54"/>
      <c r="AY33" s="54"/>
      <c r="AZ33" s="54"/>
      <c r="BA33" s="54"/>
      <c r="BB33" s="54"/>
      <c r="BC33" s="54"/>
      <c r="BD33" s="37"/>
      <c r="BE33" s="54" t="s">
        <v>285</v>
      </c>
      <c r="BF33" s="54"/>
      <c r="BG33" s="54" t="s">
        <v>169</v>
      </c>
      <c r="BH33" s="54"/>
      <c r="BI33" s="54"/>
      <c r="BJ33" s="54"/>
      <c r="BK33" s="54"/>
      <c r="BL33" s="54"/>
      <c r="BM33" s="54"/>
      <c r="BN33" s="54"/>
      <c r="BO33" s="54"/>
      <c r="BP33" s="54"/>
      <c r="BQ33" s="54"/>
      <c r="BR33" s="54"/>
      <c r="BS33" s="54"/>
      <c r="BT33" s="54"/>
      <c r="BU33" s="54"/>
      <c r="BV33" s="37"/>
      <c r="BW33" s="37" t="s">
        <v>285</v>
      </c>
      <c r="BX33" s="37"/>
      <c r="BY33" s="54" t="s">
        <v>116</v>
      </c>
      <c r="BZ33" s="54"/>
      <c r="CA33" s="54"/>
      <c r="CB33" s="54"/>
      <c r="CC33" s="54"/>
      <c r="CD33" s="54"/>
      <c r="CE33" s="54"/>
      <c r="CF33" s="54"/>
      <c r="CG33" s="54"/>
      <c r="CH33" s="54"/>
      <c r="CI33" s="54"/>
      <c r="CJ33" s="54"/>
      <c r="CK33" s="54"/>
      <c r="CL33" s="54"/>
      <c r="CM33" s="54"/>
      <c r="CN33" s="54"/>
      <c r="CO33" s="37" t="s">
        <v>59</v>
      </c>
      <c r="CP33" s="37"/>
      <c r="CQ33" s="54" t="s">
        <v>286</v>
      </c>
      <c r="CR33" s="54"/>
      <c r="CS33" s="54"/>
      <c r="CT33" s="54"/>
      <c r="CU33" s="54"/>
      <c r="CV33" s="54"/>
      <c r="CW33" s="54"/>
      <c r="CX33" s="54"/>
      <c r="CY33" s="54"/>
      <c r="CZ33" s="54"/>
      <c r="DA33" s="54"/>
      <c r="DB33" s="54"/>
      <c r="DC33" s="54"/>
      <c r="DD33" s="54"/>
      <c r="DE33" s="54"/>
      <c r="DF33" s="54"/>
      <c r="DG33" s="253" t="s">
        <v>85</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国民健康保険特別会計（保険事業勘定）</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IF('各会計、関係団体の財政状況及び健全化判断比率'!B33="","",'各会計、関係団体の財政状況及び健全化判断比率'!B33)</f>
        <v>水道事業会計</v>
      </c>
      <c r="AP34" s="55"/>
      <c r="AQ34" s="55"/>
      <c r="AR34" s="55"/>
      <c r="AS34" s="55"/>
      <c r="AT34" s="55"/>
      <c r="AU34" s="55"/>
      <c r="AV34" s="55"/>
      <c r="AW34" s="55"/>
      <c r="AX34" s="55"/>
      <c r="AY34" s="55"/>
      <c r="AZ34" s="55"/>
      <c r="BA34" s="55"/>
      <c r="BB34" s="55"/>
      <c r="BC34" s="55"/>
      <c r="BD34" s="2"/>
      <c r="BE34" s="38">
        <f>IF(BG34="","",MAX(C34:D43,U34:V43,AM34:AN43)+1)</f>
        <v>11</v>
      </c>
      <c r="BF34" s="38"/>
      <c r="BG34" s="55" t="str">
        <f>IF('各会計、関係団体の財政状況及び健全化判断比率'!B36="","",'各会計、関係団体の財政状況及び健全化判断比率'!B36)</f>
        <v>食肉センター事業特別会計</v>
      </c>
      <c r="BH34" s="55"/>
      <c r="BI34" s="55"/>
      <c r="BJ34" s="55"/>
      <c r="BK34" s="55"/>
      <c r="BL34" s="55"/>
      <c r="BM34" s="55"/>
      <c r="BN34" s="55"/>
      <c r="BO34" s="55"/>
      <c r="BP34" s="55"/>
      <c r="BQ34" s="55"/>
      <c r="BR34" s="55"/>
      <c r="BS34" s="55"/>
      <c r="BT34" s="55"/>
      <c r="BU34" s="55"/>
      <c r="BV34" s="2"/>
      <c r="BW34" s="38">
        <f>IF(BY34="","",MAX(C34:D43,U34:V43,AM34:AN43,BE34:BF43)+1)</f>
        <v>12</v>
      </c>
      <c r="BX34" s="38"/>
      <c r="BY34" s="55" t="str">
        <f>IF('各会計、関係団体の財政状況及び健全化判断比率'!B68="","",'各会計、関係団体の財政状況及び健全化判断比率'!B68)</f>
        <v>名寄地区衛生施設事務組合</v>
      </c>
      <c r="BZ34" s="55"/>
      <c r="CA34" s="55"/>
      <c r="CB34" s="55"/>
      <c r="CC34" s="55"/>
      <c r="CD34" s="55"/>
      <c r="CE34" s="55"/>
      <c r="CF34" s="55"/>
      <c r="CG34" s="55"/>
      <c r="CH34" s="55"/>
      <c r="CI34" s="55"/>
      <c r="CJ34" s="55"/>
      <c r="CK34" s="55"/>
      <c r="CL34" s="55"/>
      <c r="CM34" s="55"/>
      <c r="CN34" s="2"/>
      <c r="CO34" s="38">
        <f>IF(CQ34="","",MAX(C34:D43,U34:V43,AM34:AN43,BE34:BF43,BW34:BX43)+1)</f>
        <v>14</v>
      </c>
      <c r="CP34" s="38"/>
      <c r="CQ34" s="55" t="str">
        <f>IF('各会計、関係団体の財政状況及び健全化判断比率'!BS7="","",'各会計、関係団体の財政状況及び健全化判断比率'!BS7)</f>
        <v>名寄振興公社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市立大学特別会計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国民健康保険特別会計（直診勘定）</v>
      </c>
      <c r="X35" s="55"/>
      <c r="Y35" s="55"/>
      <c r="Z35" s="55"/>
      <c r="AA35" s="55"/>
      <c r="AB35" s="55"/>
      <c r="AC35" s="55"/>
      <c r="AD35" s="55"/>
      <c r="AE35" s="55"/>
      <c r="AF35" s="55"/>
      <c r="AG35" s="55"/>
      <c r="AH35" s="55"/>
      <c r="AI35" s="55"/>
      <c r="AJ35" s="55"/>
      <c r="AK35" s="55"/>
      <c r="AL35" s="2"/>
      <c r="AM35" s="38">
        <f t="shared" ref="AM35:AM43" si="2">IF(AO35="","",AM34+1)</f>
        <v>9</v>
      </c>
      <c r="AN35" s="38"/>
      <c r="AO35" s="55" t="str">
        <f>IF('各会計、関係団体の財政状況及び健全化判断比率'!B34="","",'各会計、関係団体の財政状況及び健全化判断比率'!B34)</f>
        <v>病院事業会計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13</v>
      </c>
      <c r="BX35" s="38"/>
      <c r="BY35" s="55" t="str">
        <f>IF('各会計、関係団体の財政状況及び健全化判断比率'!B69="","",'各会計、関係団体の財政状況及び健全化判断比率'!B69)</f>
        <v>上川北部消防事務組合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介護保険特別会計（保険事業勘定）</v>
      </c>
      <c r="X36" s="55"/>
      <c r="Y36" s="55"/>
      <c r="Z36" s="55"/>
      <c r="AA36" s="55"/>
      <c r="AB36" s="55"/>
      <c r="AC36" s="55"/>
      <c r="AD36" s="55"/>
      <c r="AE36" s="55"/>
      <c r="AF36" s="55"/>
      <c r="AG36" s="55"/>
      <c r="AH36" s="55"/>
      <c r="AI36" s="55"/>
      <c r="AJ36" s="55"/>
      <c r="AK36" s="55"/>
      <c r="AL36" s="2"/>
      <c r="AM36" s="38">
        <f t="shared" si="2"/>
        <v>10</v>
      </c>
      <c r="AN36" s="38"/>
      <c r="AO36" s="55" t="str">
        <f>IF('各会計、関係団体の財政状況及び健全化判断比率'!B35="","",'各会計、関係団体の財政状況及び健全化判断比率'!B35)</f>
        <v>下水道事業会計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t="str">
        <f t="shared" si="4"/>
        <v/>
      </c>
      <c r="BX36" s="38"/>
      <c r="BY36" s="55" t="str">
        <f>IF('各会計、関係団体の財政状況及び健全化判断比率'!B70="","",'各会計、関係団体の財政状況及び健全化判断比率'!B70)</f>
        <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6</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7</v>
      </c>
      <c r="V38" s="38"/>
      <c r="W38" s="55" t="str">
        <f>IF('各会計、関係団体の財政状況及び健全化判断比率'!B32="","",'各会計、関係団体の財政状況及び健全化判断比率'!B32)</f>
        <v>介護保険特別会計（サービス事業勘定）</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135</v>
      </c>
      <c r="E46" s="1" t="s">
        <v>290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295</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298</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300</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547</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14</v>
      </c>
      <c r="C33" s="879"/>
      <c r="D33" s="879"/>
      <c r="E33" s="884" t="s">
        <v>17</v>
      </c>
      <c r="F33" s="888" t="s">
        <v>410</v>
      </c>
      <c r="G33" s="893" t="s">
        <v>531</v>
      </c>
      <c r="H33" s="893" t="s">
        <v>532</v>
      </c>
      <c r="I33" s="893" t="s">
        <v>533</v>
      </c>
      <c r="J33" s="897" t="s">
        <v>534</v>
      </c>
      <c r="K33" s="872"/>
      <c r="L33" s="872"/>
      <c r="M33" s="872"/>
      <c r="N33" s="872"/>
      <c r="O33" s="872"/>
      <c r="P33" s="872"/>
    </row>
    <row r="34" spans="1:16" ht="39" customHeight="1">
      <c r="A34" s="872"/>
      <c r="B34" s="874"/>
      <c r="C34" s="880" t="s">
        <v>467</v>
      </c>
      <c r="D34" s="880"/>
      <c r="E34" s="885"/>
      <c r="F34" s="889">
        <v>5</v>
      </c>
      <c r="G34" s="894">
        <v>5.91</v>
      </c>
      <c r="H34" s="894">
        <v>6.47</v>
      </c>
      <c r="I34" s="894">
        <v>7.61</v>
      </c>
      <c r="J34" s="898">
        <v>8.3800000000000008</v>
      </c>
      <c r="K34" s="872"/>
      <c r="L34" s="872"/>
      <c r="M34" s="872"/>
      <c r="N34" s="872"/>
      <c r="O34" s="872"/>
      <c r="P34" s="872"/>
    </row>
    <row r="35" spans="1:16" ht="39" customHeight="1">
      <c r="A35" s="872"/>
      <c r="B35" s="875"/>
      <c r="C35" s="881" t="s">
        <v>453</v>
      </c>
      <c r="D35" s="881"/>
      <c r="E35" s="886"/>
      <c r="F35" s="890">
        <v>3.88</v>
      </c>
      <c r="G35" s="895">
        <v>2.86</v>
      </c>
      <c r="H35" s="895">
        <v>2.99</v>
      </c>
      <c r="I35" s="895">
        <v>2.96</v>
      </c>
      <c r="J35" s="899">
        <v>3.49</v>
      </c>
      <c r="K35" s="872"/>
      <c r="L35" s="872"/>
      <c r="M35" s="872"/>
      <c r="N35" s="872"/>
      <c r="O35" s="872"/>
      <c r="P35" s="872"/>
    </row>
    <row r="36" spans="1:16" ht="39" customHeight="1">
      <c r="A36" s="872"/>
      <c r="B36" s="875"/>
      <c r="C36" s="881" t="s">
        <v>465</v>
      </c>
      <c r="D36" s="881"/>
      <c r="E36" s="886"/>
      <c r="F36" s="890">
        <v>3.39</v>
      </c>
      <c r="G36" s="895">
        <v>3.2</v>
      </c>
      <c r="H36" s="895">
        <v>3.34</v>
      </c>
      <c r="I36" s="895">
        <v>3.27</v>
      </c>
      <c r="J36" s="899">
        <v>3.2</v>
      </c>
      <c r="K36" s="872"/>
      <c r="L36" s="872"/>
      <c r="M36" s="872"/>
      <c r="N36" s="872"/>
      <c r="O36" s="872"/>
      <c r="P36" s="872"/>
    </row>
    <row r="37" spans="1:16" ht="39" customHeight="1">
      <c r="A37" s="872"/>
      <c r="B37" s="875"/>
      <c r="C37" s="881" t="s">
        <v>353</v>
      </c>
      <c r="D37" s="881"/>
      <c r="E37" s="886"/>
      <c r="F37" s="890" t="s">
        <v>202</v>
      </c>
      <c r="G37" s="895" t="s">
        <v>202</v>
      </c>
      <c r="H37" s="895" t="s">
        <v>202</v>
      </c>
      <c r="I37" s="895">
        <v>1.26</v>
      </c>
      <c r="J37" s="899">
        <v>1.5</v>
      </c>
      <c r="K37" s="872"/>
      <c r="L37" s="872"/>
      <c r="M37" s="872"/>
      <c r="N37" s="872"/>
      <c r="O37" s="872"/>
      <c r="P37" s="872"/>
    </row>
    <row r="38" spans="1:16" ht="39" customHeight="1">
      <c r="A38" s="872"/>
      <c r="B38" s="875"/>
      <c r="C38" s="881" t="s">
        <v>207</v>
      </c>
      <c r="D38" s="881"/>
      <c r="E38" s="886"/>
      <c r="F38" s="890">
        <v>0.4</v>
      </c>
      <c r="G38" s="895">
        <v>0.41</v>
      </c>
      <c r="H38" s="895">
        <v>0.47</v>
      </c>
      <c r="I38" s="895">
        <v>0.46</v>
      </c>
      <c r="J38" s="899">
        <v>1.1000000000000001</v>
      </c>
      <c r="K38" s="872"/>
      <c r="L38" s="872"/>
      <c r="M38" s="872"/>
      <c r="N38" s="872"/>
      <c r="O38" s="872"/>
      <c r="P38" s="872"/>
    </row>
    <row r="39" spans="1:16" ht="39" customHeight="1">
      <c r="A39" s="872"/>
      <c r="B39" s="875"/>
      <c r="C39" s="881" t="s">
        <v>217</v>
      </c>
      <c r="D39" s="881"/>
      <c r="E39" s="886"/>
      <c r="F39" s="890">
        <v>0.4</v>
      </c>
      <c r="G39" s="895">
        <v>0.33</v>
      </c>
      <c r="H39" s="895">
        <v>0.27</v>
      </c>
      <c r="I39" s="895">
        <v>9.e-002</v>
      </c>
      <c r="J39" s="899">
        <v>0.16</v>
      </c>
      <c r="K39" s="872"/>
      <c r="L39" s="872"/>
      <c r="M39" s="872"/>
      <c r="N39" s="872"/>
      <c r="O39" s="872"/>
      <c r="P39" s="872"/>
    </row>
    <row r="40" spans="1:16" ht="39" customHeight="1">
      <c r="A40" s="872"/>
      <c r="B40" s="875"/>
      <c r="C40" s="881" t="s">
        <v>455</v>
      </c>
      <c r="D40" s="881"/>
      <c r="E40" s="886"/>
      <c r="F40" s="890" t="s">
        <v>202</v>
      </c>
      <c r="G40" s="895">
        <v>0</v>
      </c>
      <c r="H40" s="895">
        <v>0</v>
      </c>
      <c r="I40" s="895">
        <v>0</v>
      </c>
      <c r="J40" s="899">
        <v>0</v>
      </c>
      <c r="K40" s="872"/>
      <c r="L40" s="872"/>
      <c r="M40" s="872"/>
      <c r="N40" s="872"/>
      <c r="O40" s="872"/>
      <c r="P40" s="872"/>
    </row>
    <row r="41" spans="1:16" ht="39" customHeight="1">
      <c r="A41" s="872"/>
      <c r="B41" s="875"/>
      <c r="C41" s="881" t="s">
        <v>29</v>
      </c>
      <c r="D41" s="881"/>
      <c r="E41" s="886"/>
      <c r="F41" s="890">
        <v>0</v>
      </c>
      <c r="G41" s="895">
        <v>0</v>
      </c>
      <c r="H41" s="895">
        <v>0</v>
      </c>
      <c r="I41" s="895">
        <v>0</v>
      </c>
      <c r="J41" s="899">
        <v>0</v>
      </c>
      <c r="K41" s="872"/>
      <c r="L41" s="872"/>
      <c r="M41" s="872"/>
      <c r="N41" s="872"/>
      <c r="O41" s="872"/>
      <c r="P41" s="872"/>
    </row>
    <row r="42" spans="1:16" ht="39" customHeight="1">
      <c r="A42" s="872"/>
      <c r="B42" s="876"/>
      <c r="C42" s="881" t="s">
        <v>537</v>
      </c>
      <c r="D42" s="881"/>
      <c r="E42" s="886"/>
      <c r="F42" s="890" t="s">
        <v>202</v>
      </c>
      <c r="G42" s="895" t="s">
        <v>202</v>
      </c>
      <c r="H42" s="895" t="s">
        <v>202</v>
      </c>
      <c r="I42" s="895" t="s">
        <v>202</v>
      </c>
      <c r="J42" s="899" t="s">
        <v>202</v>
      </c>
      <c r="K42" s="872"/>
      <c r="L42" s="872"/>
      <c r="M42" s="872"/>
      <c r="N42" s="872"/>
      <c r="O42" s="872"/>
      <c r="P42" s="872"/>
    </row>
    <row r="43" spans="1:16" ht="39" customHeight="1">
      <c r="A43" s="872"/>
      <c r="B43" s="877"/>
      <c r="C43" s="882" t="s">
        <v>493</v>
      </c>
      <c r="D43" s="882"/>
      <c r="E43" s="887"/>
      <c r="F43" s="891">
        <v>0</v>
      </c>
      <c r="G43" s="896">
        <v>0</v>
      </c>
      <c r="H43" s="896">
        <v>0.25</v>
      </c>
      <c r="I43" s="896">
        <v>0</v>
      </c>
      <c r="J43" s="900">
        <v>0</v>
      </c>
      <c r="K43" s="872"/>
      <c r="L43" s="872"/>
      <c r="M43" s="872"/>
      <c r="N43" s="872"/>
      <c r="O43" s="872"/>
      <c r="P43" s="872"/>
    </row>
    <row r="44" spans="1:16" ht="39" customHeight="1">
      <c r="A44" s="872"/>
      <c r="B44" s="878" t="s">
        <v>18</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gMqNLbru5pNYGTBgxCviGbkXi/X9vmHT06I5PYU9lVdz1AFH/r5gBOLyZ1xvzwY1E7KTWkHf1BVK2s5e+WBbYQ==" saltValue="ExOJg9FPlElVPUHvo/G7R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22</v>
      </c>
      <c r="P43" s="744"/>
      <c r="Q43" s="744"/>
      <c r="R43" s="744"/>
      <c r="S43" s="744"/>
      <c r="T43" s="744"/>
      <c r="U43" s="744"/>
    </row>
    <row r="44" spans="1:21" ht="30.75" customHeight="1">
      <c r="A44" s="744"/>
      <c r="B44" s="901" t="s">
        <v>26</v>
      </c>
      <c r="C44" s="914"/>
      <c r="D44" s="914"/>
      <c r="E44" s="931"/>
      <c r="F44" s="931"/>
      <c r="G44" s="931"/>
      <c r="H44" s="931"/>
      <c r="I44" s="931"/>
      <c r="J44" s="939" t="s">
        <v>17</v>
      </c>
      <c r="K44" s="946" t="s">
        <v>410</v>
      </c>
      <c r="L44" s="954" t="s">
        <v>531</v>
      </c>
      <c r="M44" s="954" t="s">
        <v>532</v>
      </c>
      <c r="N44" s="954" t="s">
        <v>533</v>
      </c>
      <c r="O44" s="962" t="s">
        <v>534</v>
      </c>
      <c r="P44" s="744"/>
      <c r="Q44" s="744"/>
      <c r="R44" s="744"/>
      <c r="S44" s="744"/>
      <c r="T44" s="744"/>
      <c r="U44" s="744"/>
    </row>
    <row r="45" spans="1:21" ht="30.75" customHeight="1">
      <c r="A45" s="744"/>
      <c r="B45" s="902" t="s">
        <v>27</v>
      </c>
      <c r="C45" s="915"/>
      <c r="D45" s="924"/>
      <c r="E45" s="932" t="s">
        <v>25</v>
      </c>
      <c r="F45" s="932"/>
      <c r="G45" s="932"/>
      <c r="H45" s="932"/>
      <c r="I45" s="932"/>
      <c r="J45" s="940"/>
      <c r="K45" s="947">
        <v>2254</v>
      </c>
      <c r="L45" s="955">
        <v>2346</v>
      </c>
      <c r="M45" s="955">
        <v>2545</v>
      </c>
      <c r="N45" s="955">
        <v>2690</v>
      </c>
      <c r="O45" s="963">
        <v>2725</v>
      </c>
      <c r="P45" s="744"/>
      <c r="Q45" s="744"/>
      <c r="R45" s="744"/>
      <c r="S45" s="744"/>
      <c r="T45" s="744"/>
      <c r="U45" s="744"/>
    </row>
    <row r="46" spans="1:21" ht="30.75" customHeight="1">
      <c r="A46" s="744"/>
      <c r="B46" s="903"/>
      <c r="C46" s="916"/>
      <c r="D46" s="925"/>
      <c r="E46" s="933" t="s">
        <v>31</v>
      </c>
      <c r="F46" s="933"/>
      <c r="G46" s="933"/>
      <c r="H46" s="933"/>
      <c r="I46" s="933"/>
      <c r="J46" s="941"/>
      <c r="K46" s="948" t="s">
        <v>202</v>
      </c>
      <c r="L46" s="956" t="s">
        <v>202</v>
      </c>
      <c r="M46" s="956" t="s">
        <v>202</v>
      </c>
      <c r="N46" s="956" t="s">
        <v>202</v>
      </c>
      <c r="O46" s="964" t="s">
        <v>202</v>
      </c>
      <c r="P46" s="744"/>
      <c r="Q46" s="744"/>
      <c r="R46" s="744"/>
      <c r="S46" s="744"/>
      <c r="T46" s="744"/>
      <c r="U46" s="744"/>
    </row>
    <row r="47" spans="1:21" ht="30.75" customHeight="1">
      <c r="A47" s="744"/>
      <c r="B47" s="903"/>
      <c r="C47" s="916"/>
      <c r="D47" s="925"/>
      <c r="E47" s="933" t="s">
        <v>34</v>
      </c>
      <c r="F47" s="933"/>
      <c r="G47" s="933"/>
      <c r="H47" s="933"/>
      <c r="I47" s="933"/>
      <c r="J47" s="941"/>
      <c r="K47" s="948" t="s">
        <v>202</v>
      </c>
      <c r="L47" s="956" t="s">
        <v>202</v>
      </c>
      <c r="M47" s="956" t="s">
        <v>202</v>
      </c>
      <c r="N47" s="956" t="s">
        <v>202</v>
      </c>
      <c r="O47" s="964" t="s">
        <v>202</v>
      </c>
      <c r="P47" s="744"/>
      <c r="Q47" s="744"/>
      <c r="R47" s="744"/>
      <c r="S47" s="744"/>
      <c r="T47" s="744"/>
      <c r="U47" s="744"/>
    </row>
    <row r="48" spans="1:21" ht="30.75" customHeight="1">
      <c r="A48" s="744"/>
      <c r="B48" s="903"/>
      <c r="C48" s="916"/>
      <c r="D48" s="925"/>
      <c r="E48" s="933" t="s">
        <v>40</v>
      </c>
      <c r="F48" s="933"/>
      <c r="G48" s="933"/>
      <c r="H48" s="933"/>
      <c r="I48" s="933"/>
      <c r="J48" s="941"/>
      <c r="K48" s="948">
        <v>989</v>
      </c>
      <c r="L48" s="956">
        <v>975</v>
      </c>
      <c r="M48" s="956">
        <v>990</v>
      </c>
      <c r="N48" s="956">
        <v>1022</v>
      </c>
      <c r="O48" s="964">
        <v>964</v>
      </c>
      <c r="P48" s="744"/>
      <c r="Q48" s="744"/>
      <c r="R48" s="744"/>
      <c r="S48" s="744"/>
      <c r="T48" s="744"/>
      <c r="U48" s="744"/>
    </row>
    <row r="49" spans="1:21" ht="30.75" customHeight="1">
      <c r="A49" s="744"/>
      <c r="B49" s="903"/>
      <c r="C49" s="916"/>
      <c r="D49" s="925"/>
      <c r="E49" s="933" t="s">
        <v>2</v>
      </c>
      <c r="F49" s="933"/>
      <c r="G49" s="933"/>
      <c r="H49" s="933"/>
      <c r="I49" s="933"/>
      <c r="J49" s="941"/>
      <c r="K49" s="948">
        <v>112</v>
      </c>
      <c r="L49" s="956">
        <v>6</v>
      </c>
      <c r="M49" s="956">
        <v>6</v>
      </c>
      <c r="N49" s="956" t="s">
        <v>202</v>
      </c>
      <c r="O49" s="964" t="s">
        <v>202</v>
      </c>
      <c r="P49" s="744"/>
      <c r="Q49" s="744"/>
      <c r="R49" s="744"/>
      <c r="S49" s="744"/>
      <c r="T49" s="744"/>
      <c r="U49" s="744"/>
    </row>
    <row r="50" spans="1:21" ht="30.75" customHeight="1">
      <c r="A50" s="744"/>
      <c r="B50" s="903"/>
      <c r="C50" s="916"/>
      <c r="D50" s="925"/>
      <c r="E50" s="933" t="s">
        <v>42</v>
      </c>
      <c r="F50" s="933"/>
      <c r="G50" s="933"/>
      <c r="H50" s="933"/>
      <c r="I50" s="933"/>
      <c r="J50" s="941"/>
      <c r="K50" s="948">
        <v>34</v>
      </c>
      <c r="L50" s="956">
        <v>17</v>
      </c>
      <c r="M50" s="956">
        <v>15</v>
      </c>
      <c r="N50" s="956">
        <v>43</v>
      </c>
      <c r="O50" s="964">
        <v>45</v>
      </c>
      <c r="P50" s="744"/>
      <c r="Q50" s="744"/>
      <c r="R50" s="744"/>
      <c r="S50" s="744"/>
      <c r="T50" s="744"/>
      <c r="U50" s="744"/>
    </row>
    <row r="51" spans="1:21" ht="30.75" customHeight="1">
      <c r="A51" s="744"/>
      <c r="B51" s="904"/>
      <c r="C51" s="917"/>
      <c r="D51" s="926"/>
      <c r="E51" s="933" t="s">
        <v>49</v>
      </c>
      <c r="F51" s="933"/>
      <c r="G51" s="933"/>
      <c r="H51" s="933"/>
      <c r="I51" s="933"/>
      <c r="J51" s="941"/>
      <c r="K51" s="948">
        <v>0</v>
      </c>
      <c r="L51" s="956">
        <v>0</v>
      </c>
      <c r="M51" s="956">
        <v>0</v>
      </c>
      <c r="N51" s="956">
        <v>0</v>
      </c>
      <c r="O51" s="964">
        <v>0</v>
      </c>
      <c r="P51" s="744"/>
      <c r="Q51" s="744"/>
      <c r="R51" s="744"/>
      <c r="S51" s="744"/>
      <c r="T51" s="744"/>
      <c r="U51" s="744"/>
    </row>
    <row r="52" spans="1:21" ht="30.75" customHeight="1">
      <c r="A52" s="744"/>
      <c r="B52" s="905" t="s">
        <v>51</v>
      </c>
      <c r="C52" s="918"/>
      <c r="D52" s="926"/>
      <c r="E52" s="933" t="s">
        <v>52</v>
      </c>
      <c r="F52" s="933"/>
      <c r="G52" s="933"/>
      <c r="H52" s="933"/>
      <c r="I52" s="933"/>
      <c r="J52" s="941"/>
      <c r="K52" s="948">
        <v>2424</v>
      </c>
      <c r="L52" s="956">
        <v>2468</v>
      </c>
      <c r="M52" s="956">
        <v>2580</v>
      </c>
      <c r="N52" s="956">
        <v>2592</v>
      </c>
      <c r="O52" s="964">
        <v>2636</v>
      </c>
      <c r="P52" s="744"/>
      <c r="Q52" s="744"/>
      <c r="R52" s="744"/>
      <c r="S52" s="744"/>
      <c r="T52" s="744"/>
      <c r="U52" s="744"/>
    </row>
    <row r="53" spans="1:21" ht="30.75" customHeight="1">
      <c r="A53" s="744"/>
      <c r="B53" s="906" t="s">
        <v>53</v>
      </c>
      <c r="C53" s="919"/>
      <c r="D53" s="927"/>
      <c r="E53" s="934" t="s">
        <v>56</v>
      </c>
      <c r="F53" s="934"/>
      <c r="G53" s="934"/>
      <c r="H53" s="934"/>
      <c r="I53" s="934"/>
      <c r="J53" s="942"/>
      <c r="K53" s="949">
        <v>965</v>
      </c>
      <c r="L53" s="957">
        <v>876</v>
      </c>
      <c r="M53" s="957">
        <v>976</v>
      </c>
      <c r="N53" s="957">
        <v>1163</v>
      </c>
      <c r="O53" s="965">
        <v>1098</v>
      </c>
      <c r="P53" s="744"/>
      <c r="Q53" s="744"/>
      <c r="R53" s="744"/>
      <c r="S53" s="744"/>
      <c r="T53" s="744"/>
      <c r="U53" s="744"/>
    </row>
    <row r="54" spans="1:21" ht="24" customHeight="1">
      <c r="A54" s="744"/>
      <c r="B54" s="907" t="s">
        <v>63</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6</v>
      </c>
      <c r="C55" s="920"/>
      <c r="D55" s="920"/>
      <c r="E55" s="920"/>
      <c r="F55" s="920"/>
      <c r="G55" s="920"/>
      <c r="H55" s="920"/>
      <c r="I55" s="920"/>
      <c r="J55" s="920"/>
      <c r="K55" s="950"/>
      <c r="L55" s="950"/>
      <c r="M55" s="950"/>
      <c r="N55" s="950"/>
      <c r="O55" s="966" t="s">
        <v>538</v>
      </c>
      <c r="P55" s="744"/>
      <c r="Q55" s="744"/>
      <c r="R55" s="744"/>
      <c r="S55" s="744"/>
      <c r="T55" s="744"/>
      <c r="U55" s="744"/>
    </row>
    <row r="56" spans="1:21" ht="31.5" customHeight="1">
      <c r="A56" s="744"/>
      <c r="B56" s="909"/>
      <c r="C56" s="921"/>
      <c r="D56" s="921"/>
      <c r="E56" s="935"/>
      <c r="F56" s="935"/>
      <c r="G56" s="935"/>
      <c r="H56" s="935"/>
      <c r="I56" s="935"/>
      <c r="J56" s="943" t="s">
        <v>17</v>
      </c>
      <c r="K56" s="951" t="s">
        <v>539</v>
      </c>
      <c r="L56" s="958" t="s">
        <v>540</v>
      </c>
      <c r="M56" s="958" t="s">
        <v>541</v>
      </c>
      <c r="N56" s="958" t="s">
        <v>542</v>
      </c>
      <c r="O56" s="967" t="s">
        <v>543</v>
      </c>
      <c r="P56" s="744"/>
      <c r="Q56" s="744"/>
      <c r="R56" s="744"/>
      <c r="S56" s="744"/>
      <c r="T56" s="744"/>
      <c r="U56" s="744"/>
    </row>
    <row r="57" spans="1:21" ht="31.5" customHeight="1">
      <c r="B57" s="910" t="s">
        <v>50</v>
      </c>
      <c r="C57" s="922"/>
      <c r="D57" s="928" t="s">
        <v>65</v>
      </c>
      <c r="E57" s="936"/>
      <c r="F57" s="936"/>
      <c r="G57" s="936"/>
      <c r="H57" s="936"/>
      <c r="I57" s="936"/>
      <c r="J57" s="944"/>
      <c r="K57" s="952"/>
      <c r="L57" s="959"/>
      <c r="M57" s="959"/>
      <c r="N57" s="959"/>
      <c r="O57" s="968"/>
    </row>
    <row r="58" spans="1:21" ht="31.5" customHeight="1">
      <c r="B58" s="911"/>
      <c r="C58" s="923"/>
      <c r="D58" s="929" t="s">
        <v>68</v>
      </c>
      <c r="E58" s="937"/>
      <c r="F58" s="937"/>
      <c r="G58" s="937"/>
      <c r="H58" s="937"/>
      <c r="I58" s="937"/>
      <c r="J58" s="945"/>
      <c r="K58" s="953"/>
      <c r="L58" s="960"/>
      <c r="M58" s="960"/>
      <c r="N58" s="960"/>
      <c r="O58" s="969"/>
    </row>
    <row r="59" spans="1:21" ht="24" customHeight="1">
      <c r="B59" s="912"/>
      <c r="C59" s="912"/>
      <c r="D59" s="930" t="s">
        <v>47</v>
      </c>
      <c r="E59" s="938"/>
      <c r="F59" s="938"/>
      <c r="G59" s="938"/>
      <c r="H59" s="938"/>
      <c r="I59" s="938"/>
      <c r="J59" s="938"/>
      <c r="K59" s="938"/>
      <c r="L59" s="938"/>
      <c r="M59" s="938"/>
      <c r="N59" s="938"/>
      <c r="O59" s="938"/>
    </row>
    <row r="60" spans="1:21" ht="24" customHeight="1">
      <c r="B60" s="913"/>
      <c r="C60" s="913"/>
      <c r="D60" s="930" t="s">
        <v>41</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YG4/n2G3e5ZakhvLyPAUDRs1cZbQtGz+qT4+dNoFt+TFSwiM+dVpZWi3IK9I7KLnvr9a/A45WKvYxskJR0YApg==" saltValue="NHPoIBnrjX0/7ZQPEJ7YT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3"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election activeCell="I46" sqref="I46"/>
    </sheetView>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22</v>
      </c>
    </row>
    <row r="40" spans="2:13" ht="27.75" customHeight="1">
      <c r="B40" s="901" t="s">
        <v>26</v>
      </c>
      <c r="C40" s="914"/>
      <c r="D40" s="914"/>
      <c r="E40" s="931"/>
      <c r="F40" s="931"/>
      <c r="G40" s="931"/>
      <c r="H40" s="939" t="s">
        <v>17</v>
      </c>
      <c r="I40" s="946" t="s">
        <v>410</v>
      </c>
      <c r="J40" s="954" t="s">
        <v>531</v>
      </c>
      <c r="K40" s="954" t="s">
        <v>532</v>
      </c>
      <c r="L40" s="954" t="s">
        <v>533</v>
      </c>
      <c r="M40" s="992" t="s">
        <v>534</v>
      </c>
    </row>
    <row r="41" spans="2:13" ht="27.75" customHeight="1">
      <c r="B41" s="902" t="s">
        <v>36</v>
      </c>
      <c r="C41" s="915"/>
      <c r="D41" s="924"/>
      <c r="E41" s="975" t="s">
        <v>69</v>
      </c>
      <c r="F41" s="975"/>
      <c r="G41" s="975"/>
      <c r="H41" s="981"/>
      <c r="I41" s="985">
        <v>28852</v>
      </c>
      <c r="J41" s="989">
        <v>28689</v>
      </c>
      <c r="K41" s="989">
        <v>27704</v>
      </c>
      <c r="L41" s="989">
        <v>26711</v>
      </c>
      <c r="M41" s="993">
        <v>26102</v>
      </c>
    </row>
    <row r="42" spans="2:13" ht="27.75" customHeight="1">
      <c r="B42" s="903"/>
      <c r="C42" s="916"/>
      <c r="D42" s="925"/>
      <c r="E42" s="976" t="s">
        <v>76</v>
      </c>
      <c r="F42" s="976"/>
      <c r="G42" s="976"/>
      <c r="H42" s="982"/>
      <c r="I42" s="986">
        <v>37</v>
      </c>
      <c r="J42" s="990">
        <v>26</v>
      </c>
      <c r="K42" s="990">
        <v>140</v>
      </c>
      <c r="L42" s="990">
        <v>104</v>
      </c>
      <c r="M42" s="994">
        <v>67</v>
      </c>
    </row>
    <row r="43" spans="2:13" ht="27.75" customHeight="1">
      <c r="B43" s="903"/>
      <c r="C43" s="916"/>
      <c r="D43" s="925"/>
      <c r="E43" s="976" t="s">
        <v>77</v>
      </c>
      <c r="F43" s="976"/>
      <c r="G43" s="976"/>
      <c r="H43" s="982"/>
      <c r="I43" s="986">
        <v>8140</v>
      </c>
      <c r="J43" s="990">
        <v>7755</v>
      </c>
      <c r="K43" s="990">
        <v>7161</v>
      </c>
      <c r="L43" s="990">
        <v>6249</v>
      </c>
      <c r="M43" s="994">
        <v>5585</v>
      </c>
    </row>
    <row r="44" spans="2:13" ht="27.75" customHeight="1">
      <c r="B44" s="903"/>
      <c r="C44" s="916"/>
      <c r="D44" s="925"/>
      <c r="E44" s="976" t="s">
        <v>79</v>
      </c>
      <c r="F44" s="976"/>
      <c r="G44" s="976"/>
      <c r="H44" s="982"/>
      <c r="I44" s="986">
        <v>12</v>
      </c>
      <c r="J44" s="990">
        <v>6</v>
      </c>
      <c r="K44" s="990" t="s">
        <v>202</v>
      </c>
      <c r="L44" s="990" t="s">
        <v>202</v>
      </c>
      <c r="M44" s="994" t="s">
        <v>202</v>
      </c>
    </row>
    <row r="45" spans="2:13" ht="27.75" customHeight="1">
      <c r="B45" s="903"/>
      <c r="C45" s="916"/>
      <c r="D45" s="925"/>
      <c r="E45" s="976" t="s">
        <v>81</v>
      </c>
      <c r="F45" s="976"/>
      <c r="G45" s="976"/>
      <c r="H45" s="982"/>
      <c r="I45" s="986">
        <v>1362</v>
      </c>
      <c r="J45" s="990">
        <v>1107</v>
      </c>
      <c r="K45" s="990">
        <v>960</v>
      </c>
      <c r="L45" s="990">
        <v>807</v>
      </c>
      <c r="M45" s="994">
        <v>644</v>
      </c>
    </row>
    <row r="46" spans="2:13" ht="27.75" customHeight="1">
      <c r="B46" s="903"/>
      <c r="C46" s="916"/>
      <c r="D46" s="926"/>
      <c r="E46" s="976" t="s">
        <v>80</v>
      </c>
      <c r="F46" s="976"/>
      <c r="G46" s="976"/>
      <c r="H46" s="982"/>
      <c r="I46" s="986" t="s">
        <v>202</v>
      </c>
      <c r="J46" s="990" t="s">
        <v>202</v>
      </c>
      <c r="K46" s="990" t="s">
        <v>202</v>
      </c>
      <c r="L46" s="990" t="s">
        <v>202</v>
      </c>
      <c r="M46" s="994" t="s">
        <v>202</v>
      </c>
    </row>
    <row r="47" spans="2:13" ht="27.75" customHeight="1">
      <c r="B47" s="903"/>
      <c r="C47" s="916"/>
      <c r="D47" s="973"/>
      <c r="E47" s="977" t="s">
        <v>84</v>
      </c>
      <c r="F47" s="980"/>
      <c r="G47" s="980"/>
      <c r="H47" s="983"/>
      <c r="I47" s="986" t="s">
        <v>202</v>
      </c>
      <c r="J47" s="990" t="s">
        <v>202</v>
      </c>
      <c r="K47" s="990" t="s">
        <v>202</v>
      </c>
      <c r="L47" s="990" t="s">
        <v>202</v>
      </c>
      <c r="M47" s="994" t="s">
        <v>202</v>
      </c>
    </row>
    <row r="48" spans="2:13" ht="27.75" customHeight="1">
      <c r="B48" s="903"/>
      <c r="C48" s="916"/>
      <c r="D48" s="925"/>
      <c r="E48" s="976" t="s">
        <v>88</v>
      </c>
      <c r="F48" s="976"/>
      <c r="G48" s="976"/>
      <c r="H48" s="982"/>
      <c r="I48" s="986" t="s">
        <v>202</v>
      </c>
      <c r="J48" s="990" t="s">
        <v>202</v>
      </c>
      <c r="K48" s="990" t="s">
        <v>202</v>
      </c>
      <c r="L48" s="990" t="s">
        <v>202</v>
      </c>
      <c r="M48" s="994" t="s">
        <v>202</v>
      </c>
    </row>
    <row r="49" spans="2:13" ht="27.75" customHeight="1">
      <c r="B49" s="904"/>
      <c r="C49" s="917"/>
      <c r="D49" s="925"/>
      <c r="E49" s="976" t="s">
        <v>94</v>
      </c>
      <c r="F49" s="976"/>
      <c r="G49" s="976"/>
      <c r="H49" s="982"/>
      <c r="I49" s="986" t="s">
        <v>202</v>
      </c>
      <c r="J49" s="990" t="s">
        <v>202</v>
      </c>
      <c r="K49" s="990" t="s">
        <v>202</v>
      </c>
      <c r="L49" s="990" t="s">
        <v>202</v>
      </c>
      <c r="M49" s="994" t="s">
        <v>202</v>
      </c>
    </row>
    <row r="50" spans="2:13" ht="27.75" customHeight="1">
      <c r="B50" s="970" t="s">
        <v>96</v>
      </c>
      <c r="C50" s="972"/>
      <c r="D50" s="974"/>
      <c r="E50" s="976" t="s">
        <v>98</v>
      </c>
      <c r="F50" s="976"/>
      <c r="G50" s="976"/>
      <c r="H50" s="982"/>
      <c r="I50" s="986">
        <v>8467</v>
      </c>
      <c r="J50" s="990">
        <v>8390</v>
      </c>
      <c r="K50" s="990">
        <v>8420</v>
      </c>
      <c r="L50" s="990">
        <v>8539</v>
      </c>
      <c r="M50" s="994">
        <v>9162</v>
      </c>
    </row>
    <row r="51" spans="2:13" ht="27.75" customHeight="1">
      <c r="B51" s="903"/>
      <c r="C51" s="916"/>
      <c r="D51" s="925"/>
      <c r="E51" s="976" t="s">
        <v>101</v>
      </c>
      <c r="F51" s="976"/>
      <c r="G51" s="976"/>
      <c r="H51" s="982"/>
      <c r="I51" s="986">
        <v>3664</v>
      </c>
      <c r="J51" s="990">
        <v>3275</v>
      </c>
      <c r="K51" s="990">
        <v>3175</v>
      </c>
      <c r="L51" s="990">
        <v>2891</v>
      </c>
      <c r="M51" s="994">
        <v>2571</v>
      </c>
    </row>
    <row r="52" spans="2:13" ht="27.75" customHeight="1">
      <c r="B52" s="904"/>
      <c r="C52" s="917"/>
      <c r="D52" s="925"/>
      <c r="E52" s="976" t="s">
        <v>44</v>
      </c>
      <c r="F52" s="976"/>
      <c r="G52" s="976"/>
      <c r="H52" s="982"/>
      <c r="I52" s="986">
        <v>22825</v>
      </c>
      <c r="J52" s="990">
        <v>22697</v>
      </c>
      <c r="K52" s="990">
        <v>21681</v>
      </c>
      <c r="L52" s="990">
        <v>20403</v>
      </c>
      <c r="M52" s="994">
        <v>19841</v>
      </c>
    </row>
    <row r="53" spans="2:13" ht="27.75" customHeight="1">
      <c r="B53" s="906" t="s">
        <v>53</v>
      </c>
      <c r="C53" s="919"/>
      <c r="D53" s="927"/>
      <c r="E53" s="978" t="s">
        <v>103</v>
      </c>
      <c r="F53" s="978"/>
      <c r="G53" s="978"/>
      <c r="H53" s="984"/>
      <c r="I53" s="987">
        <v>3448</v>
      </c>
      <c r="J53" s="991">
        <v>3220</v>
      </c>
      <c r="K53" s="991">
        <v>2689</v>
      </c>
      <c r="L53" s="991">
        <v>2038</v>
      </c>
      <c r="M53" s="995">
        <v>825</v>
      </c>
    </row>
    <row r="54" spans="2:13" ht="27.75" customHeight="1">
      <c r="B54" s="971" t="s">
        <v>0</v>
      </c>
      <c r="C54" s="878"/>
      <c r="D54" s="878"/>
      <c r="E54" s="979"/>
      <c r="F54" s="979"/>
      <c r="G54" s="979"/>
      <c r="H54" s="979"/>
      <c r="I54" s="988"/>
      <c r="J54" s="988"/>
      <c r="K54" s="988"/>
      <c r="L54" s="988"/>
      <c r="M54" s="988"/>
    </row>
    <row r="55" spans="2:13"/>
  </sheetData>
  <sheetProtection algorithmName="SHA-512" hashValue="pAt9QwzsRhLsO6UK1GIS2ReINyrYwPeH1n2BFLvMCp15I7ASUtd/gCYJqZpoy8FRIjh4uqpP2vSleXKop943Dw==" saltValue="lXQptf0Q7au0v8mppkMr5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H62" sqref="H62"/>
    </sheetView>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99</v>
      </c>
    </row>
    <row r="54" spans="2:8" ht="29.25" customHeight="1">
      <c r="B54" s="996" t="s">
        <v>8</v>
      </c>
      <c r="C54" s="1002"/>
      <c r="D54" s="1002"/>
      <c r="E54" s="1011" t="s">
        <v>17</v>
      </c>
      <c r="F54" s="1018" t="s">
        <v>532</v>
      </c>
      <c r="G54" s="1018" t="s">
        <v>533</v>
      </c>
      <c r="H54" s="1026" t="s">
        <v>534</v>
      </c>
    </row>
    <row r="55" spans="2:8" ht="52.5" customHeight="1">
      <c r="B55" s="997"/>
      <c r="C55" s="1003" t="s">
        <v>107</v>
      </c>
      <c r="D55" s="1003"/>
      <c r="E55" s="1012"/>
      <c r="F55" s="1019">
        <v>2088</v>
      </c>
      <c r="G55" s="1019">
        <v>2247</v>
      </c>
      <c r="H55" s="1027">
        <v>2400</v>
      </c>
    </row>
    <row r="56" spans="2:8" ht="52.5" customHeight="1">
      <c r="B56" s="998"/>
      <c r="C56" s="1004" t="s">
        <v>110</v>
      </c>
      <c r="D56" s="1004"/>
      <c r="E56" s="1013"/>
      <c r="F56" s="1020">
        <v>2243</v>
      </c>
      <c r="G56" s="1020">
        <v>2340</v>
      </c>
      <c r="H56" s="1028">
        <v>2540</v>
      </c>
    </row>
    <row r="57" spans="2:8" ht="53.25" customHeight="1">
      <c r="B57" s="998"/>
      <c r="C57" s="1005" t="s">
        <v>73</v>
      </c>
      <c r="D57" s="1005"/>
      <c r="E57" s="1014"/>
      <c r="F57" s="1021">
        <v>4994</v>
      </c>
      <c r="G57" s="1021">
        <v>4851</v>
      </c>
      <c r="H57" s="1029">
        <v>5106</v>
      </c>
    </row>
    <row r="58" spans="2:8" ht="45.75" customHeight="1">
      <c r="B58" s="999"/>
      <c r="C58" s="1006" t="s">
        <v>391</v>
      </c>
      <c r="D58" s="1009"/>
      <c r="E58" s="1015"/>
      <c r="F58" s="1022">
        <v>1275</v>
      </c>
      <c r="G58" s="1022">
        <v>1134</v>
      </c>
      <c r="H58" s="1030">
        <v>1407</v>
      </c>
    </row>
    <row r="59" spans="2:8" ht="45.75" customHeight="1">
      <c r="B59" s="999"/>
      <c r="C59" s="1006" t="s">
        <v>463</v>
      </c>
      <c r="D59" s="1009"/>
      <c r="E59" s="1015"/>
      <c r="F59" s="1022">
        <v>1232</v>
      </c>
      <c r="G59" s="1022">
        <v>1232</v>
      </c>
      <c r="H59" s="1030">
        <v>1232</v>
      </c>
    </row>
    <row r="60" spans="2:8" ht="45.75" customHeight="1">
      <c r="B60" s="999"/>
      <c r="C60" s="1006" t="s">
        <v>216</v>
      </c>
      <c r="D60" s="1009"/>
      <c r="E60" s="1015"/>
      <c r="F60" s="1022">
        <v>822</v>
      </c>
      <c r="G60" s="1022">
        <v>822</v>
      </c>
      <c r="H60" s="1030">
        <v>776</v>
      </c>
    </row>
    <row r="61" spans="2:8" ht="45.75" customHeight="1">
      <c r="B61" s="999"/>
      <c r="C61" s="1006" t="s">
        <v>546</v>
      </c>
      <c r="D61" s="1009"/>
      <c r="E61" s="1015"/>
      <c r="F61" s="1022">
        <v>727</v>
      </c>
      <c r="G61" s="1022">
        <v>730</v>
      </c>
      <c r="H61" s="1030">
        <v>759</v>
      </c>
    </row>
    <row r="62" spans="2:8" ht="45.75" customHeight="1">
      <c r="B62" s="1000"/>
      <c r="C62" s="1007" t="s">
        <v>428</v>
      </c>
      <c r="D62" s="1010"/>
      <c r="E62" s="1016"/>
      <c r="F62" s="1023">
        <v>277</v>
      </c>
      <c r="G62" s="1023">
        <v>274</v>
      </c>
      <c r="H62" s="1031">
        <v>266</v>
      </c>
    </row>
    <row r="63" spans="2:8" ht="52.5" customHeight="1">
      <c r="B63" s="1001"/>
      <c r="C63" s="1008" t="s">
        <v>114</v>
      </c>
      <c r="D63" s="1008"/>
      <c r="E63" s="1017"/>
      <c r="F63" s="1024">
        <v>9325</v>
      </c>
      <c r="G63" s="1024">
        <v>9438</v>
      </c>
      <c r="H63" s="1032">
        <v>10046</v>
      </c>
    </row>
    <row r="64" spans="2:8"/>
  </sheetData>
  <sheetProtection algorithmName="SHA-512" hashValue="23Do7kq3WK2/FC1tF/DVRtBeXLhwnCY6RTz9SeHqgQlm1UlUopRqi6OQg59yrbrq1Kpjj/eTUkgMDC3hz6JwDw==" saltValue="+DpEYJl07bzt98qm7PSbE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86</v>
      </c>
      <c r="E2" s="804"/>
      <c r="F2" s="1048" t="s">
        <v>530</v>
      </c>
      <c r="G2" s="828"/>
      <c r="H2" s="838"/>
    </row>
    <row r="3" spans="1:8">
      <c r="A3" s="792" t="s">
        <v>235</v>
      </c>
      <c r="B3" s="777"/>
      <c r="C3" s="1041"/>
      <c r="D3" s="1044">
        <v>118631</v>
      </c>
      <c r="E3" s="1046"/>
      <c r="F3" s="1049">
        <v>88968</v>
      </c>
      <c r="G3" s="1051"/>
      <c r="H3" s="1054"/>
    </row>
    <row r="4" spans="1:8">
      <c r="A4" s="764"/>
      <c r="B4" s="776"/>
      <c r="C4" s="1042"/>
      <c r="D4" s="1045">
        <v>53889</v>
      </c>
      <c r="E4" s="1047"/>
      <c r="F4" s="1050">
        <v>45482</v>
      </c>
      <c r="G4" s="1052"/>
      <c r="H4" s="1055"/>
    </row>
    <row r="5" spans="1:8">
      <c r="A5" s="792" t="s">
        <v>526</v>
      </c>
      <c r="B5" s="777"/>
      <c r="C5" s="1041"/>
      <c r="D5" s="1044">
        <v>112092</v>
      </c>
      <c r="E5" s="1046"/>
      <c r="F5" s="1049">
        <v>85173</v>
      </c>
      <c r="G5" s="1051"/>
      <c r="H5" s="1054"/>
    </row>
    <row r="6" spans="1:8">
      <c r="A6" s="764"/>
      <c r="B6" s="776"/>
      <c r="C6" s="1042"/>
      <c r="D6" s="1045">
        <v>25354</v>
      </c>
      <c r="E6" s="1047"/>
      <c r="F6" s="1050">
        <v>43913</v>
      </c>
      <c r="G6" s="1052"/>
      <c r="H6" s="1055"/>
    </row>
    <row r="7" spans="1:8">
      <c r="A7" s="792" t="s">
        <v>527</v>
      </c>
      <c r="B7" s="777"/>
      <c r="C7" s="1041"/>
      <c r="D7" s="1044">
        <v>65342</v>
      </c>
      <c r="E7" s="1046"/>
      <c r="F7" s="1049">
        <v>94081</v>
      </c>
      <c r="G7" s="1051"/>
      <c r="H7" s="1054"/>
    </row>
    <row r="8" spans="1:8">
      <c r="A8" s="764"/>
      <c r="B8" s="776"/>
      <c r="C8" s="1042"/>
      <c r="D8" s="1045">
        <v>27176</v>
      </c>
      <c r="E8" s="1047"/>
      <c r="F8" s="1050">
        <v>48949</v>
      </c>
      <c r="G8" s="1052"/>
      <c r="H8" s="1055"/>
    </row>
    <row r="9" spans="1:8">
      <c r="A9" s="792" t="s">
        <v>482</v>
      </c>
      <c r="B9" s="777"/>
      <c r="C9" s="1041"/>
      <c r="D9" s="1044">
        <v>65223</v>
      </c>
      <c r="E9" s="1046"/>
      <c r="F9" s="1049">
        <v>92632</v>
      </c>
      <c r="G9" s="1051"/>
      <c r="H9" s="1054"/>
    </row>
    <row r="10" spans="1:8">
      <c r="A10" s="764"/>
      <c r="B10" s="776"/>
      <c r="C10" s="1042"/>
      <c r="D10" s="1045">
        <v>35554</v>
      </c>
      <c r="E10" s="1047"/>
      <c r="F10" s="1050">
        <v>47978</v>
      </c>
      <c r="G10" s="1052"/>
      <c r="H10" s="1055"/>
    </row>
    <row r="11" spans="1:8">
      <c r="A11" s="792" t="s">
        <v>528</v>
      </c>
      <c r="B11" s="777"/>
      <c r="C11" s="1041"/>
      <c r="D11" s="1044">
        <v>92836</v>
      </c>
      <c r="E11" s="1046"/>
      <c r="F11" s="1049">
        <v>96469</v>
      </c>
      <c r="G11" s="1051"/>
      <c r="H11" s="1054"/>
    </row>
    <row r="12" spans="1:8">
      <c r="A12" s="764"/>
      <c r="B12" s="776"/>
      <c r="C12" s="1043"/>
      <c r="D12" s="1045">
        <v>35161</v>
      </c>
      <c r="E12" s="1047"/>
      <c r="F12" s="1050">
        <v>49775</v>
      </c>
      <c r="G12" s="1052"/>
      <c r="H12" s="1055"/>
    </row>
    <row r="13" spans="1:8">
      <c r="A13" s="792"/>
      <c r="B13" s="777"/>
      <c r="C13" s="1041"/>
      <c r="D13" s="1044">
        <v>90825</v>
      </c>
      <c r="E13" s="1046"/>
      <c r="F13" s="1049">
        <v>91465</v>
      </c>
      <c r="G13" s="1053"/>
      <c r="H13" s="1054"/>
    </row>
    <row r="14" spans="1:8">
      <c r="A14" s="764"/>
      <c r="B14" s="776"/>
      <c r="C14" s="1042"/>
      <c r="D14" s="1045">
        <v>35427</v>
      </c>
      <c r="E14" s="1047"/>
      <c r="F14" s="1050">
        <v>47219</v>
      </c>
      <c r="G14" s="1052"/>
      <c r="H14" s="1055"/>
    </row>
    <row r="17" spans="1:11">
      <c r="A17" s="1033" t="s">
        <v>23</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93</v>
      </c>
      <c r="B19" s="1034">
        <f>ROUND(VALUE(SUBSTITUTE(実質収支比率等に係る経年分析!F$48,"▲","-")),2)</f>
        <v>3.88</v>
      </c>
      <c r="C19" s="1034">
        <f>ROUND(VALUE(SUBSTITUTE(実質収支比率等に係る経年分析!G$48,"▲","-")),2)</f>
        <v>2.86</v>
      </c>
      <c r="D19" s="1034">
        <f>ROUND(VALUE(SUBSTITUTE(実質収支比率等に係る経年分析!H$48,"▲","-")),2)</f>
        <v>2.99</v>
      </c>
      <c r="E19" s="1034">
        <f>ROUND(VALUE(SUBSTITUTE(実質収支比率等に係る経年分析!I$48,"▲","-")),2)</f>
        <v>2.96</v>
      </c>
      <c r="F19" s="1034">
        <f>ROUND(VALUE(SUBSTITUTE(実質収支比率等に係る経年分析!J$48,"▲","-")),2)</f>
        <v>3.49</v>
      </c>
    </row>
    <row r="20" spans="1:11">
      <c r="A20" s="1034" t="s">
        <v>35</v>
      </c>
      <c r="B20" s="1034">
        <f>ROUND(VALUE(SUBSTITUTE(実質収支比率等に係る経年分析!F$47,"▲","-")),2)</f>
        <v>16.82</v>
      </c>
      <c r="C20" s="1034">
        <f>ROUND(VALUE(SUBSTITUTE(実質収支比率等に係る経年分析!G$47,"▲","-")),2)</f>
        <v>14.54</v>
      </c>
      <c r="D20" s="1034">
        <f>ROUND(VALUE(SUBSTITUTE(実質収支比率等に係る経年分析!H$47,"▲","-")),2)</f>
        <v>16.8</v>
      </c>
      <c r="E20" s="1034">
        <f>ROUND(VALUE(SUBSTITUTE(実質収支比率等に係る経年分析!I$47,"▲","-")),2)</f>
        <v>17.5</v>
      </c>
      <c r="F20" s="1034">
        <f>ROUND(VALUE(SUBSTITUTE(実質収支比率等に係る経年分析!J$47,"▲","-")),2)</f>
        <v>18.13</v>
      </c>
    </row>
    <row r="21" spans="1:11">
      <c r="A21" s="1034" t="s">
        <v>118</v>
      </c>
      <c r="B21" s="1034">
        <f>IF(ISNUMBER(VALUE(SUBSTITUTE(実質収支比率等に係る経年分析!F$49,"▲","-"))),ROUND(VALUE(SUBSTITUTE(実質収支比率等に係る経年分析!F$49,"▲","-")),2),NA())</f>
        <v>-0.89</v>
      </c>
      <c r="C21" s="1034">
        <f>IF(ISNUMBER(VALUE(SUBSTITUTE(実質収支比率等に係る経年分析!G$49,"▲","-"))),ROUND(VALUE(SUBSTITUTE(実質収支比率等に係る経年分析!G$49,"▲","-")),2),NA())</f>
        <v>-3.3</v>
      </c>
      <c r="D21" s="1034">
        <f>IF(ISNUMBER(VALUE(SUBSTITUTE(実質収支比率等に係る経年分析!H$49,"▲","-"))),ROUND(VALUE(SUBSTITUTE(実質収支比率等に係る経年分析!H$49,"▲","-")),2),NA())</f>
        <v>1.1000000000000001</v>
      </c>
      <c r="E21" s="1034">
        <f>IF(ISNUMBER(VALUE(SUBSTITUTE(実質収支比率等に係る経年分析!I$49,"▲","-"))),ROUND(VALUE(SUBSTITUTE(実質収支比率等に係る経年分析!I$49,"▲","-")),2),NA())</f>
        <v>-0.17</v>
      </c>
      <c r="F21" s="1034">
        <f>IF(ISNUMBER(VALUE(SUBSTITUTE(実質収支比率等に係る経年分析!J$49,"▲","-"))),ROUND(VALUE(SUBSTITUTE(実質収支比率等に係る経年分析!J$49,"▲","-")),2),NA())</f>
        <v>0.26</v>
      </c>
    </row>
    <row r="24" spans="1:11">
      <c r="A24" s="1033" t="s">
        <v>105</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119</v>
      </c>
      <c r="C26" s="1035" t="s">
        <v>71</v>
      </c>
      <c r="D26" s="1035" t="s">
        <v>119</v>
      </c>
      <c r="E26" s="1035" t="s">
        <v>71</v>
      </c>
      <c r="F26" s="1035" t="s">
        <v>119</v>
      </c>
      <c r="G26" s="1035" t="s">
        <v>71</v>
      </c>
      <c r="H26" s="1035" t="s">
        <v>119</v>
      </c>
      <c r="I26" s="1035" t="s">
        <v>71</v>
      </c>
      <c r="J26" s="1035" t="s">
        <v>119</v>
      </c>
      <c r="K26" s="1035" t="s">
        <v>71</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#N/A</v>
      </c>
      <c r="C27" s="1035">
        <f>IF(ROUND(VALUE(SUBSTITUTE('連結実質赤字比率に係る赤字・黒字の構成分析'!F$43,"▲","-")),2)&gt;=0,ABS(ROUND(VALUE(SUBSTITUTE('連結実質赤字比率に係る赤字・黒字の構成分析'!F$43,"▲","-")),2)),NA())</f>
        <v>0</v>
      </c>
      <c r="D27" s="1035" t="e">
        <f>IF(ROUND(VALUE(SUBSTITUTE('連結実質赤字比率に係る赤字・黒字の構成分析'!G$43,"▲","-")),2)&lt;0,ABS(ROUND(VALUE(SUBSTITUTE('連結実質赤字比率に係る赤字・黒字の構成分析'!G$43,"▲","-")),2)),NA())</f>
        <v>#N/A</v>
      </c>
      <c r="E27" s="1035">
        <f>IF(ROUND(VALUE(SUBSTITUTE('連結実質赤字比率に係る赤字・黒字の構成分析'!G$43,"▲","-")),2)&gt;=0,ABS(ROUND(VALUE(SUBSTITUTE('連結実質赤字比率に係る赤字・黒字の構成分析'!G$43,"▲","-")),2)),NA())</f>
        <v>0</v>
      </c>
      <c r="F27" s="1035" t="e">
        <f>IF(ROUND(VALUE(SUBSTITUTE('連結実質赤字比率に係る赤字・黒字の構成分析'!H$43,"▲","-")),2)&lt;0,ABS(ROUND(VALUE(SUBSTITUTE('連結実質赤字比率に係る赤字・黒字の構成分析'!H$43,"▲","-")),2)),NA())</f>
        <v>#N/A</v>
      </c>
      <c r="G27" s="1035">
        <f>IF(ROUND(VALUE(SUBSTITUTE('連結実質赤字比率に係る赤字・黒字の構成分析'!H$43,"▲","-")),2)&gt;=0,ABS(ROUND(VALUE(SUBSTITUTE('連結実質赤字比率に係る赤字・黒字の構成分析'!H$43,"▲","-")),2)),NA())</f>
        <v>0.25</v>
      </c>
      <c r="H27" s="1035" t="e">
        <f>IF(ROUND(VALUE(SUBSTITUTE('連結実質赤字比率に係る赤字・黒字の構成分析'!I$43,"▲","-")),2)&lt;0,ABS(ROUND(VALUE(SUBSTITUTE('連結実質赤字比率に係る赤字・黒字の構成分析'!I$43,"▲","-")),2)),NA())</f>
        <v>#N/A</v>
      </c>
      <c r="I27" s="1035">
        <f>IF(ROUND(VALUE(SUBSTITUTE('連結実質赤字比率に係る赤字・黒字の構成分析'!I$43,"▲","-")),2)&gt;=0,ABS(ROUND(VALUE(SUBSTITUTE('連結実質赤字比率に係る赤字・黒字の構成分析'!I$43,"▲","-")),2)),NA())</f>
        <v>0</v>
      </c>
      <c r="J27" s="1035" t="e">
        <f>IF(ROUND(VALUE(SUBSTITUTE('連結実質赤字比率に係る赤字・黒字の構成分析'!J$43,"▲","-")),2)&lt;0,ABS(ROUND(VALUE(SUBSTITUTE('連結実質赤字比率に係る赤字・黒字の構成分析'!J$43,"▲","-")),2)),NA())</f>
        <v>#N/A</v>
      </c>
      <c r="K27" s="1035">
        <f>IF(ROUND(VALUE(SUBSTITUTE('連結実質赤字比率に係る赤字・黒字の構成分析'!J$43,"▲","-")),2)&gt;=0,ABS(ROUND(VALUE(SUBSTITUTE('連結実質赤字比率に係る赤字・黒字の構成分析'!J$43,"▲","-")),2)),NA())</f>
        <v>0</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str">
        <f>IF('連結実質赤字比率に係る赤字・黒字の構成分析'!C$41="",NA(),'連結実質赤字比率に係る赤字・黒字の構成分析'!C$41)</f>
        <v>国民健康保険特別会計（直診勘定）</v>
      </c>
      <c r="B29" s="1035" t="e">
        <f>IF(ROUND(VALUE(SUBSTITUTE('連結実質赤字比率に係る赤字・黒字の構成分析'!F$41,"▲","-")),2)&lt;0,ABS(ROUND(VALUE(SUBSTITUTE('連結実質赤字比率に係る赤字・黒字の構成分析'!F$41,"▲","-")),2)),NA())</f>
        <v>#N/A</v>
      </c>
      <c r="C29" s="1035">
        <f>IF(ROUND(VALUE(SUBSTITUTE('連結実質赤字比率に係る赤字・黒字の構成分析'!F$41,"▲","-")),2)&gt;=0,ABS(ROUND(VALUE(SUBSTITUTE('連結実質赤字比率に係る赤字・黒字の構成分析'!F$41,"▲","-")),2)),NA())</f>
        <v>0</v>
      </c>
      <c r="D29" s="1035" t="e">
        <f>IF(ROUND(VALUE(SUBSTITUTE('連結実質赤字比率に係る赤字・黒字の構成分析'!G$41,"▲","-")),2)&lt;0,ABS(ROUND(VALUE(SUBSTITUTE('連結実質赤字比率に係る赤字・黒字の構成分析'!G$41,"▲","-")),2)),NA())</f>
        <v>#N/A</v>
      </c>
      <c r="E29" s="1035">
        <f>IF(ROUND(VALUE(SUBSTITUTE('連結実質赤字比率に係る赤字・黒字の構成分析'!G$41,"▲","-")),2)&gt;=0,ABS(ROUND(VALUE(SUBSTITUTE('連結実質赤字比率に係る赤字・黒字の構成分析'!G$41,"▲","-")),2)),NA())</f>
        <v>0</v>
      </c>
      <c r="F29" s="1035" t="e">
        <f>IF(ROUND(VALUE(SUBSTITUTE('連結実質赤字比率に係る赤字・黒字の構成分析'!H$41,"▲","-")),2)&lt;0,ABS(ROUND(VALUE(SUBSTITUTE('連結実質赤字比率に係る赤字・黒字の構成分析'!H$41,"▲","-")),2)),NA())</f>
        <v>#N/A</v>
      </c>
      <c r="G29" s="1035">
        <f>IF(ROUND(VALUE(SUBSTITUTE('連結実質赤字比率に係る赤字・黒字の構成分析'!H$41,"▲","-")),2)&gt;=0,ABS(ROUND(VALUE(SUBSTITUTE('連結実質赤字比率に係る赤字・黒字の構成分析'!H$41,"▲","-")),2)),NA())</f>
        <v>0</v>
      </c>
      <c r="H29" s="1035" t="e">
        <f>IF(ROUND(VALUE(SUBSTITUTE('連結実質赤字比率に係る赤字・黒字の構成分析'!I$41,"▲","-")),2)&lt;0,ABS(ROUND(VALUE(SUBSTITUTE('連結実質赤字比率に係る赤字・黒字の構成分析'!I$41,"▲","-")),2)),NA())</f>
        <v>#N/A</v>
      </c>
      <c r="I29" s="1035">
        <f>IF(ROUND(VALUE(SUBSTITUTE('連結実質赤字比率に係る赤字・黒字の構成分析'!I$41,"▲","-")),2)&gt;=0,ABS(ROUND(VALUE(SUBSTITUTE('連結実質赤字比率に係る赤字・黒字の構成分析'!I$41,"▲","-")),2)),NA())</f>
        <v>0</v>
      </c>
      <c r="J29" s="1035" t="e">
        <f>IF(ROUND(VALUE(SUBSTITUTE('連結実質赤字比率に係る赤字・黒字の構成分析'!J$41,"▲","-")),2)&lt;0,ABS(ROUND(VALUE(SUBSTITUTE('連結実質赤字比率に係る赤字・黒字の構成分析'!J$41,"▲","-")),2)),NA())</f>
        <v>#N/A</v>
      </c>
      <c r="K29" s="1035">
        <f>IF(ROUND(VALUE(SUBSTITUTE('連結実質赤字比率に係る赤字・黒字の構成分析'!J$41,"▲","-")),2)&gt;=0,ABS(ROUND(VALUE(SUBSTITUTE('連結実質赤字比率に係る赤字・黒字の構成分析'!J$41,"▲","-")),2)),NA())</f>
        <v>0</v>
      </c>
    </row>
    <row r="30" spans="1:11">
      <c r="A30" s="1035" t="str">
        <f>IF('連結実質赤字比率に係る赤字・黒字の構成分析'!C$40="",NA(),'連結実質赤字比率に係る赤字・黒字の構成分析'!C$40)</f>
        <v>市立大学特別会計</v>
      </c>
      <c r="B30" s="1035" t="e">
        <f>IF(ROUND(VALUE(SUBSTITUTE('連結実質赤字比率に係る赤字・黒字の構成分析'!F$40,"▲","-")),2)&lt;0,ABS(ROUND(VALUE(SUBSTITUTE('連結実質赤字比率に係る赤字・黒字の構成分析'!F$40,"▲","-")),2)),NA())</f>
        <v>#VALUE!</v>
      </c>
      <c r="C30" s="1035" t="e">
        <f>IF(ROUND(VALUE(SUBSTITUTE('連結実質赤字比率に係る赤字・黒字の構成分析'!F$40,"▲","-")),2)&gt;=0,ABS(ROUND(VALUE(SUBSTITUTE('連結実質赤字比率に係る赤字・黒字の構成分析'!F$40,"▲","-")),2)),NA())</f>
        <v>#VALUE!</v>
      </c>
      <c r="D30" s="1035" t="e">
        <f>IF(ROUND(VALUE(SUBSTITUTE('連結実質赤字比率に係る赤字・黒字の構成分析'!G$40,"▲","-")),2)&lt;0,ABS(ROUND(VALUE(SUBSTITUTE('連結実質赤字比率に係る赤字・黒字の構成分析'!G$40,"▲","-")),2)),NA())</f>
        <v>#N/A</v>
      </c>
      <c r="E30" s="1035">
        <f>IF(ROUND(VALUE(SUBSTITUTE('連結実質赤字比率に係る赤字・黒字の構成分析'!G$40,"▲","-")),2)&gt;=0,ABS(ROUND(VALUE(SUBSTITUTE('連結実質赤字比率に係る赤字・黒字の構成分析'!G$40,"▲","-")),2)),NA())</f>
        <v>0</v>
      </c>
      <c r="F30" s="1035" t="e">
        <f>IF(ROUND(VALUE(SUBSTITUTE('連結実質赤字比率に係る赤字・黒字の構成分析'!H$40,"▲","-")),2)&lt;0,ABS(ROUND(VALUE(SUBSTITUTE('連結実質赤字比率に係る赤字・黒字の構成分析'!H$40,"▲","-")),2)),NA())</f>
        <v>#N/A</v>
      </c>
      <c r="G30" s="1035">
        <f>IF(ROUND(VALUE(SUBSTITUTE('連結実質赤字比率に係る赤字・黒字の構成分析'!H$40,"▲","-")),2)&gt;=0,ABS(ROUND(VALUE(SUBSTITUTE('連結実質赤字比率に係る赤字・黒字の構成分析'!H$40,"▲","-")),2)),NA())</f>
        <v>0</v>
      </c>
      <c r="H30" s="1035" t="e">
        <f>IF(ROUND(VALUE(SUBSTITUTE('連結実質赤字比率に係る赤字・黒字の構成分析'!I$40,"▲","-")),2)&lt;0,ABS(ROUND(VALUE(SUBSTITUTE('連結実質赤字比率に係る赤字・黒字の構成分析'!I$40,"▲","-")),2)),NA())</f>
        <v>#N/A</v>
      </c>
      <c r="I30" s="1035">
        <f>IF(ROUND(VALUE(SUBSTITUTE('連結実質赤字比率に係る赤字・黒字の構成分析'!I$40,"▲","-")),2)&gt;=0,ABS(ROUND(VALUE(SUBSTITUTE('連結実質赤字比率に係る赤字・黒字の構成分析'!I$40,"▲","-")),2)),NA())</f>
        <v>0</v>
      </c>
      <c r="J30" s="1035" t="e">
        <f>IF(ROUND(VALUE(SUBSTITUTE('連結実質赤字比率に係る赤字・黒字の構成分析'!J$40,"▲","-")),2)&lt;0,ABS(ROUND(VALUE(SUBSTITUTE('連結実質赤字比率に係る赤字・黒字の構成分析'!J$40,"▲","-")),2)),NA())</f>
        <v>#N/A</v>
      </c>
      <c r="K30" s="1035">
        <f>IF(ROUND(VALUE(SUBSTITUTE('連結実質赤字比率に係る赤字・黒字の構成分析'!J$40,"▲","-")),2)&gt;=0,ABS(ROUND(VALUE(SUBSTITUTE('連結実質赤字比率に係る赤字・黒字の構成分析'!J$40,"▲","-")),2)),NA())</f>
        <v>0</v>
      </c>
    </row>
    <row r="31" spans="1:11">
      <c r="A31" s="1035" t="str">
        <f>IF('連結実質赤字比率に係る赤字・黒字の構成分析'!C$39="",NA(),'連結実質赤字比率に係る赤字・黒字の構成分析'!C$39)</f>
        <v>国民健康保険特別会計（保険事業勘定）</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0.4</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0.33</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0.27</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9.e-002</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0.16</v>
      </c>
    </row>
    <row r="32" spans="1:11">
      <c r="A32" s="1035" t="str">
        <f>IF('連結実質赤字比率に係る赤字・黒字の構成分析'!C$38="",NA(),'連結実質赤字比率に係る赤字・黒字の構成分析'!C$38)</f>
        <v>介護保険特別会計（保険事業勘定）</v>
      </c>
      <c r="B32" s="1035" t="e">
        <f>IF(ROUND(VALUE(SUBSTITUTE('連結実質赤字比率に係る赤字・黒字の構成分析'!F$38,"▲","-")),2)&lt;0,ABS(ROUND(VALUE(SUBSTITUTE('連結実質赤字比率に係る赤字・黒字の構成分析'!F$38,"▲","-")),2)),NA())</f>
        <v>#N/A</v>
      </c>
      <c r="C32" s="1035">
        <f>IF(ROUND(VALUE(SUBSTITUTE('連結実質赤字比率に係る赤字・黒字の構成分析'!F$38,"▲","-")),2)&gt;=0,ABS(ROUND(VALUE(SUBSTITUTE('連結実質赤字比率に係る赤字・黒字の構成分析'!F$38,"▲","-")),2)),NA())</f>
        <v>0.4</v>
      </c>
      <c r="D32" s="1035" t="e">
        <f>IF(ROUND(VALUE(SUBSTITUTE('連結実質赤字比率に係る赤字・黒字の構成分析'!G$38,"▲","-")),2)&lt;0,ABS(ROUND(VALUE(SUBSTITUTE('連結実質赤字比率に係る赤字・黒字の構成分析'!G$38,"▲","-")),2)),NA())</f>
        <v>#N/A</v>
      </c>
      <c r="E32" s="1035">
        <f>IF(ROUND(VALUE(SUBSTITUTE('連結実質赤字比率に係る赤字・黒字の構成分析'!G$38,"▲","-")),2)&gt;=0,ABS(ROUND(VALUE(SUBSTITUTE('連結実質赤字比率に係る赤字・黒字の構成分析'!G$38,"▲","-")),2)),NA())</f>
        <v>0.41</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0.47</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0.46</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1.1000000000000001</v>
      </c>
    </row>
    <row r="33" spans="1:16">
      <c r="A33" s="1035" t="str">
        <f>IF('連結実質赤字比率に係る赤字・黒字の構成分析'!C$37="",NA(),'連結実質赤字比率に係る赤字・黒字の構成分析'!C$37)</f>
        <v>下水道事業会計</v>
      </c>
      <c r="B33" s="1035" t="e">
        <f>IF(ROUND(VALUE(SUBSTITUTE('連結実質赤字比率に係る赤字・黒字の構成分析'!F$37,"▲","-")),2)&lt;0,ABS(ROUND(VALUE(SUBSTITUTE('連結実質赤字比率に係る赤字・黒字の構成分析'!F$37,"▲","-")),2)),NA())</f>
        <v>#VALUE!</v>
      </c>
      <c r="C33" s="1035" t="e">
        <f>IF(ROUND(VALUE(SUBSTITUTE('連結実質赤字比率に係る赤字・黒字の構成分析'!F$37,"▲","-")),2)&gt;=0,ABS(ROUND(VALUE(SUBSTITUTE('連結実質赤字比率に係る赤字・黒字の構成分析'!F$37,"▲","-")),2)),NA())</f>
        <v>#VALUE!</v>
      </c>
      <c r="D33" s="1035" t="e">
        <f>IF(ROUND(VALUE(SUBSTITUTE('連結実質赤字比率に係る赤字・黒字の構成分析'!G$37,"▲","-")),2)&lt;0,ABS(ROUND(VALUE(SUBSTITUTE('連結実質赤字比率に係る赤字・黒字の構成分析'!G$37,"▲","-")),2)),NA())</f>
        <v>#VALUE!</v>
      </c>
      <c r="E33" s="1035" t="e">
        <f>IF(ROUND(VALUE(SUBSTITUTE('連結実質赤字比率に係る赤字・黒字の構成分析'!G$37,"▲","-")),2)&gt;=0,ABS(ROUND(VALUE(SUBSTITUTE('連結実質赤字比率に係る赤字・黒字の構成分析'!G$37,"▲","-")),2)),NA())</f>
        <v>#VALUE!</v>
      </c>
      <c r="F33" s="1035" t="e">
        <f>IF(ROUND(VALUE(SUBSTITUTE('連結実質赤字比率に係る赤字・黒字の構成分析'!H$37,"▲","-")),2)&lt;0,ABS(ROUND(VALUE(SUBSTITUTE('連結実質赤字比率に係る赤字・黒字の構成分析'!H$37,"▲","-")),2)),NA())</f>
        <v>#VALUE!</v>
      </c>
      <c r="G33" s="1035" t="e">
        <f>IF(ROUND(VALUE(SUBSTITUTE('連結実質赤字比率に係る赤字・黒字の構成分析'!H$37,"▲","-")),2)&gt;=0,ABS(ROUND(VALUE(SUBSTITUTE('連結実質赤字比率に係る赤字・黒字の構成分析'!H$37,"▲","-")),2)),NA())</f>
        <v>#VALUE!</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1.26</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1.5</v>
      </c>
    </row>
    <row r="34" spans="1:16">
      <c r="A34" s="1035" t="str">
        <f>IF('連結実質赤字比率に係る赤字・黒字の構成分析'!C$36="",NA(),'連結実質赤字比率に係る赤字・黒字の構成分析'!C$36)</f>
        <v>水道事業会計</v>
      </c>
      <c r="B34" s="1035" t="e">
        <f>IF(ROUND(VALUE(SUBSTITUTE('連結実質赤字比率に係る赤字・黒字の構成分析'!F$36,"▲","-")),2)&lt;0,ABS(ROUND(VALUE(SUBSTITUTE('連結実質赤字比率に係る赤字・黒字の構成分析'!F$36,"▲","-")),2)),NA())</f>
        <v>#N/A</v>
      </c>
      <c r="C34" s="1035">
        <f>IF(ROUND(VALUE(SUBSTITUTE('連結実質赤字比率に係る赤字・黒字の構成分析'!F$36,"▲","-")),2)&gt;=0,ABS(ROUND(VALUE(SUBSTITUTE('連結実質赤字比率に係る赤字・黒字の構成分析'!F$36,"▲","-")),2)),NA())</f>
        <v>3.39</v>
      </c>
      <c r="D34" s="1035" t="e">
        <f>IF(ROUND(VALUE(SUBSTITUTE('連結実質赤字比率に係る赤字・黒字の構成分析'!G$36,"▲","-")),2)&lt;0,ABS(ROUND(VALUE(SUBSTITUTE('連結実質赤字比率に係る赤字・黒字の構成分析'!G$36,"▲","-")),2)),NA())</f>
        <v>#N/A</v>
      </c>
      <c r="E34" s="1035">
        <f>IF(ROUND(VALUE(SUBSTITUTE('連結実質赤字比率に係る赤字・黒字の構成分析'!G$36,"▲","-")),2)&gt;=0,ABS(ROUND(VALUE(SUBSTITUTE('連結実質赤字比率に係る赤字・黒字の構成分析'!G$36,"▲","-")),2)),NA())</f>
        <v>3.2</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3.34</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3.27</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3.2</v>
      </c>
    </row>
    <row r="35" spans="1:16">
      <c r="A35" s="1035" t="str">
        <f>IF('連結実質赤字比率に係る赤字・黒字の構成分析'!C$35="",NA(),'連結実質赤字比率に係る赤字・黒字の構成分析'!C$35)</f>
        <v>一般会計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3.88</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2.86</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2.99</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2.96</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3.49</v>
      </c>
    </row>
    <row r="36" spans="1:16">
      <c r="A36" s="1035" t="str">
        <f>IF('連結実質赤字比率に係る赤字・黒字の構成分析'!C$34="",NA(),'連結実質赤字比率に係る赤字・黒字の構成分析'!C$34)</f>
        <v>病院事業会計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5</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5.91</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6.47</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7.61</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8.3800000000000008</v>
      </c>
    </row>
    <row r="39" spans="1:16">
      <c r="A39" s="1033" t="s">
        <v>13</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120</v>
      </c>
      <c r="C41" s="1036"/>
      <c r="D41" s="1036" t="s">
        <v>122</v>
      </c>
      <c r="E41" s="1036" t="s">
        <v>120</v>
      </c>
      <c r="F41" s="1036"/>
      <c r="G41" s="1036" t="s">
        <v>122</v>
      </c>
      <c r="H41" s="1036" t="s">
        <v>120</v>
      </c>
      <c r="I41" s="1036"/>
      <c r="J41" s="1036" t="s">
        <v>122</v>
      </c>
      <c r="K41" s="1036" t="s">
        <v>120</v>
      </c>
      <c r="L41" s="1036"/>
      <c r="M41" s="1036" t="s">
        <v>122</v>
      </c>
      <c r="N41" s="1036" t="s">
        <v>120</v>
      </c>
      <c r="O41" s="1036"/>
      <c r="P41" s="1036" t="s">
        <v>122</v>
      </c>
    </row>
    <row r="42" spans="1:16">
      <c r="A42" s="1036" t="s">
        <v>124</v>
      </c>
      <c r="B42" s="1036"/>
      <c r="C42" s="1036"/>
      <c r="D42" s="1036">
        <f>'実質公債費比率（分子）の構造'!K$52</f>
        <v>2424</v>
      </c>
      <c r="E42" s="1036"/>
      <c r="F42" s="1036"/>
      <c r="G42" s="1036">
        <f>'実質公債費比率（分子）の構造'!L$52</f>
        <v>2468</v>
      </c>
      <c r="H42" s="1036"/>
      <c r="I42" s="1036"/>
      <c r="J42" s="1036">
        <f>'実質公債費比率（分子）の構造'!M$52</f>
        <v>2580</v>
      </c>
      <c r="K42" s="1036"/>
      <c r="L42" s="1036"/>
      <c r="M42" s="1036">
        <f>'実質公債費比率（分子）の構造'!N$52</f>
        <v>2592</v>
      </c>
      <c r="N42" s="1036"/>
      <c r="O42" s="1036"/>
      <c r="P42" s="1036">
        <f>'実質公債費比率（分子）の構造'!O$52</f>
        <v>2636</v>
      </c>
    </row>
    <row r="43" spans="1:16">
      <c r="A43" s="1036" t="s">
        <v>49</v>
      </c>
      <c r="B43" s="1036">
        <f>'実質公債費比率（分子）の構造'!K$51</f>
        <v>0</v>
      </c>
      <c r="C43" s="1036"/>
      <c r="D43" s="1036"/>
      <c r="E43" s="1036">
        <f>'実質公債費比率（分子）の構造'!L$51</f>
        <v>0</v>
      </c>
      <c r="F43" s="1036"/>
      <c r="G43" s="1036"/>
      <c r="H43" s="1036">
        <f>'実質公債費比率（分子）の構造'!M$51</f>
        <v>0</v>
      </c>
      <c r="I43" s="1036"/>
      <c r="J43" s="1036"/>
      <c r="K43" s="1036">
        <f>'実質公債費比率（分子）の構造'!N$51</f>
        <v>0</v>
      </c>
      <c r="L43" s="1036"/>
      <c r="M43" s="1036"/>
      <c r="N43" s="1036">
        <f>'実質公債費比率（分子）の構造'!O$51</f>
        <v>0</v>
      </c>
      <c r="O43" s="1036"/>
      <c r="P43" s="1036"/>
    </row>
    <row r="44" spans="1:16">
      <c r="A44" s="1036" t="s">
        <v>42</v>
      </c>
      <c r="B44" s="1036">
        <f>'実質公債費比率（分子）の構造'!K$50</f>
        <v>34</v>
      </c>
      <c r="C44" s="1036"/>
      <c r="D44" s="1036"/>
      <c r="E44" s="1036">
        <f>'実質公債費比率（分子）の構造'!L$50</f>
        <v>17</v>
      </c>
      <c r="F44" s="1036"/>
      <c r="G44" s="1036"/>
      <c r="H44" s="1036">
        <f>'実質公債費比率（分子）の構造'!M$50</f>
        <v>15</v>
      </c>
      <c r="I44" s="1036"/>
      <c r="J44" s="1036"/>
      <c r="K44" s="1036">
        <f>'実質公債費比率（分子）の構造'!N$50</f>
        <v>43</v>
      </c>
      <c r="L44" s="1036"/>
      <c r="M44" s="1036"/>
      <c r="N44" s="1036">
        <f>'実質公債費比率（分子）の構造'!O$50</f>
        <v>45</v>
      </c>
      <c r="O44" s="1036"/>
      <c r="P44" s="1036"/>
    </row>
    <row r="45" spans="1:16">
      <c r="A45" s="1036" t="s">
        <v>2</v>
      </c>
      <c r="B45" s="1036">
        <f>'実質公債費比率（分子）の構造'!K$49</f>
        <v>112</v>
      </c>
      <c r="C45" s="1036"/>
      <c r="D45" s="1036"/>
      <c r="E45" s="1036">
        <f>'実質公債費比率（分子）の構造'!L$49</f>
        <v>6</v>
      </c>
      <c r="F45" s="1036"/>
      <c r="G45" s="1036"/>
      <c r="H45" s="1036">
        <f>'実質公債費比率（分子）の構造'!M$49</f>
        <v>6</v>
      </c>
      <c r="I45" s="1036"/>
      <c r="J45" s="1036"/>
      <c r="K45" s="1036" t="str">
        <f>'実質公債費比率（分子）の構造'!N$49</f>
        <v>-</v>
      </c>
      <c r="L45" s="1036"/>
      <c r="M45" s="1036"/>
      <c r="N45" s="1036" t="str">
        <f>'実質公債費比率（分子）の構造'!O$49</f>
        <v>-</v>
      </c>
      <c r="O45" s="1036"/>
      <c r="P45" s="1036"/>
    </row>
    <row r="46" spans="1:16">
      <c r="A46" s="1036" t="s">
        <v>40</v>
      </c>
      <c r="B46" s="1036">
        <f>'実質公債費比率（分子）の構造'!K$48</f>
        <v>989</v>
      </c>
      <c r="C46" s="1036"/>
      <c r="D46" s="1036"/>
      <c r="E46" s="1036">
        <f>'実質公債費比率（分子）の構造'!L$48</f>
        <v>975</v>
      </c>
      <c r="F46" s="1036"/>
      <c r="G46" s="1036"/>
      <c r="H46" s="1036">
        <f>'実質公債費比率（分子）の構造'!M$48</f>
        <v>990</v>
      </c>
      <c r="I46" s="1036"/>
      <c r="J46" s="1036"/>
      <c r="K46" s="1036">
        <f>'実質公債費比率（分子）の構造'!N$48</f>
        <v>1022</v>
      </c>
      <c r="L46" s="1036"/>
      <c r="M46" s="1036"/>
      <c r="N46" s="1036">
        <f>'実質公債費比率（分子）の構造'!O$48</f>
        <v>964</v>
      </c>
      <c r="O46" s="1036"/>
      <c r="P46" s="1036"/>
    </row>
    <row r="47" spans="1:16">
      <c r="A47" s="1036" t="s">
        <v>34</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28</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25</v>
      </c>
      <c r="B49" s="1036">
        <f>'実質公債費比率（分子）の構造'!K$45</f>
        <v>2254</v>
      </c>
      <c r="C49" s="1036"/>
      <c r="D49" s="1036"/>
      <c r="E49" s="1036">
        <f>'実質公債費比率（分子）の構造'!L$45</f>
        <v>2346</v>
      </c>
      <c r="F49" s="1036"/>
      <c r="G49" s="1036"/>
      <c r="H49" s="1036">
        <f>'実質公債費比率（分子）の構造'!M$45</f>
        <v>2545</v>
      </c>
      <c r="I49" s="1036"/>
      <c r="J49" s="1036"/>
      <c r="K49" s="1036">
        <f>'実質公債費比率（分子）の構造'!N$45</f>
        <v>2690</v>
      </c>
      <c r="L49" s="1036"/>
      <c r="M49" s="1036"/>
      <c r="N49" s="1036">
        <f>'実質公債費比率（分子）の構造'!O$45</f>
        <v>2725</v>
      </c>
      <c r="O49" s="1036"/>
      <c r="P49" s="1036"/>
    </row>
    <row r="50" spans="1:16">
      <c r="A50" s="1036" t="s">
        <v>56</v>
      </c>
      <c r="B50" s="1036" t="e">
        <f>NA()</f>
        <v>#N/A</v>
      </c>
      <c r="C50" s="1036">
        <f>IF(ISNUMBER('実質公債費比率（分子）の構造'!K$53),'実質公債費比率（分子）の構造'!K$53,NA())</f>
        <v>965</v>
      </c>
      <c r="D50" s="1036" t="e">
        <f>NA()</f>
        <v>#N/A</v>
      </c>
      <c r="E50" s="1036" t="e">
        <f>NA()</f>
        <v>#N/A</v>
      </c>
      <c r="F50" s="1036">
        <f>IF(ISNUMBER('実質公債費比率（分子）の構造'!L$53),'実質公債費比率（分子）の構造'!L$53,NA())</f>
        <v>876</v>
      </c>
      <c r="G50" s="1036" t="e">
        <f>NA()</f>
        <v>#N/A</v>
      </c>
      <c r="H50" s="1036" t="e">
        <f>NA()</f>
        <v>#N/A</v>
      </c>
      <c r="I50" s="1036">
        <f>IF(ISNUMBER('実質公債費比率（分子）の構造'!M$53),'実質公債費比率（分子）の構造'!M$53,NA())</f>
        <v>976</v>
      </c>
      <c r="J50" s="1036" t="e">
        <f>NA()</f>
        <v>#N/A</v>
      </c>
      <c r="K50" s="1036" t="e">
        <f>NA()</f>
        <v>#N/A</v>
      </c>
      <c r="L50" s="1036">
        <f>IF(ISNUMBER('実質公債費比率（分子）の構造'!N$53),'実質公債費比率（分子）の構造'!N$53,NA())</f>
        <v>1163</v>
      </c>
      <c r="M50" s="1036" t="e">
        <f>NA()</f>
        <v>#N/A</v>
      </c>
      <c r="N50" s="1036" t="e">
        <f>NA()</f>
        <v>#N/A</v>
      </c>
      <c r="O50" s="1036">
        <f>IF(ISNUMBER('実質公債費比率（分子）の構造'!O$53),'実質公債費比率（分子）の構造'!O$53,NA())</f>
        <v>1098</v>
      </c>
      <c r="P50" s="1036" t="e">
        <f>NA()</f>
        <v>#N/A</v>
      </c>
    </row>
    <row r="53" spans="1:16">
      <c r="A53" s="1033" t="s">
        <v>58</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125</v>
      </c>
      <c r="C55" s="1035"/>
      <c r="D55" s="1035" t="s">
        <v>128</v>
      </c>
      <c r="E55" s="1035" t="s">
        <v>125</v>
      </c>
      <c r="F55" s="1035"/>
      <c r="G55" s="1035" t="s">
        <v>128</v>
      </c>
      <c r="H55" s="1035" t="s">
        <v>125</v>
      </c>
      <c r="I55" s="1035"/>
      <c r="J55" s="1035" t="s">
        <v>128</v>
      </c>
      <c r="K55" s="1035" t="s">
        <v>125</v>
      </c>
      <c r="L55" s="1035"/>
      <c r="M55" s="1035" t="s">
        <v>128</v>
      </c>
      <c r="N55" s="1035" t="s">
        <v>125</v>
      </c>
      <c r="O55" s="1035"/>
      <c r="P55" s="1035" t="s">
        <v>128</v>
      </c>
    </row>
    <row r="56" spans="1:16">
      <c r="A56" s="1035" t="s">
        <v>44</v>
      </c>
      <c r="B56" s="1035"/>
      <c r="C56" s="1035"/>
      <c r="D56" s="1035">
        <f>'将来負担比率（分子）の構造'!I$52</f>
        <v>22825</v>
      </c>
      <c r="E56" s="1035"/>
      <c r="F56" s="1035"/>
      <c r="G56" s="1035">
        <f>'将来負担比率（分子）の構造'!J$52</f>
        <v>22697</v>
      </c>
      <c r="H56" s="1035"/>
      <c r="I56" s="1035"/>
      <c r="J56" s="1035">
        <f>'将来負担比率（分子）の構造'!K$52</f>
        <v>21681</v>
      </c>
      <c r="K56" s="1035"/>
      <c r="L56" s="1035"/>
      <c r="M56" s="1035">
        <f>'将来負担比率（分子）の構造'!L$52</f>
        <v>20403</v>
      </c>
      <c r="N56" s="1035"/>
      <c r="O56" s="1035"/>
      <c r="P56" s="1035">
        <f>'将来負担比率（分子）の構造'!M$52</f>
        <v>19841</v>
      </c>
    </row>
    <row r="57" spans="1:16">
      <c r="A57" s="1035" t="s">
        <v>101</v>
      </c>
      <c r="B57" s="1035"/>
      <c r="C57" s="1035"/>
      <c r="D57" s="1035">
        <f>'将来負担比率（分子）の構造'!I$51</f>
        <v>3664</v>
      </c>
      <c r="E57" s="1035"/>
      <c r="F57" s="1035"/>
      <c r="G57" s="1035">
        <f>'将来負担比率（分子）の構造'!J$51</f>
        <v>3275</v>
      </c>
      <c r="H57" s="1035"/>
      <c r="I57" s="1035"/>
      <c r="J57" s="1035">
        <f>'将来負担比率（分子）の構造'!K$51</f>
        <v>3175</v>
      </c>
      <c r="K57" s="1035"/>
      <c r="L57" s="1035"/>
      <c r="M57" s="1035">
        <f>'将来負担比率（分子）の構造'!L$51</f>
        <v>2891</v>
      </c>
      <c r="N57" s="1035"/>
      <c r="O57" s="1035"/>
      <c r="P57" s="1035">
        <f>'将来負担比率（分子）の構造'!M$51</f>
        <v>2571</v>
      </c>
    </row>
    <row r="58" spans="1:16">
      <c r="A58" s="1035" t="s">
        <v>98</v>
      </c>
      <c r="B58" s="1035"/>
      <c r="C58" s="1035"/>
      <c r="D58" s="1035">
        <f>'将来負担比率（分子）の構造'!I$50</f>
        <v>8467</v>
      </c>
      <c r="E58" s="1035"/>
      <c r="F58" s="1035"/>
      <c r="G58" s="1035">
        <f>'将来負担比率（分子）の構造'!J$50</f>
        <v>8390</v>
      </c>
      <c r="H58" s="1035"/>
      <c r="I58" s="1035"/>
      <c r="J58" s="1035">
        <f>'将来負担比率（分子）の構造'!K$50</f>
        <v>8420</v>
      </c>
      <c r="K58" s="1035"/>
      <c r="L58" s="1035"/>
      <c r="M58" s="1035">
        <f>'将来負担比率（分子）の構造'!L$50</f>
        <v>8539</v>
      </c>
      <c r="N58" s="1035"/>
      <c r="O58" s="1035"/>
      <c r="P58" s="1035">
        <f>'将来負担比率（分子）の構造'!M$50</f>
        <v>9162</v>
      </c>
    </row>
    <row r="59" spans="1:16">
      <c r="A59" s="1035" t="s">
        <v>94</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88</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80</v>
      </c>
      <c r="B61" s="1035" t="str">
        <f>'将来負担比率（分子）の構造'!I$46</f>
        <v>-</v>
      </c>
      <c r="C61" s="1035"/>
      <c r="D61" s="1035"/>
      <c r="E61" s="1035" t="str">
        <f>'将来負担比率（分子）の構造'!J$46</f>
        <v>-</v>
      </c>
      <c r="F61" s="1035"/>
      <c r="G61" s="1035"/>
      <c r="H61" s="1035" t="str">
        <f>'将来負担比率（分子）の構造'!K$46</f>
        <v>-</v>
      </c>
      <c r="I61" s="1035"/>
      <c r="J61" s="1035"/>
      <c r="K61" s="1035" t="str">
        <f>'将来負担比率（分子）の構造'!L$46</f>
        <v>-</v>
      </c>
      <c r="L61" s="1035"/>
      <c r="M61" s="1035"/>
      <c r="N61" s="1035" t="str">
        <f>'将来負担比率（分子）の構造'!M$46</f>
        <v>-</v>
      </c>
      <c r="O61" s="1035"/>
      <c r="P61" s="1035"/>
    </row>
    <row r="62" spans="1:16">
      <c r="A62" s="1035" t="s">
        <v>81</v>
      </c>
      <c r="B62" s="1035">
        <f>'将来負担比率（分子）の構造'!I$45</f>
        <v>1362</v>
      </c>
      <c r="C62" s="1035"/>
      <c r="D62" s="1035"/>
      <c r="E62" s="1035">
        <f>'将来負担比率（分子）の構造'!J$45</f>
        <v>1107</v>
      </c>
      <c r="F62" s="1035"/>
      <c r="G62" s="1035"/>
      <c r="H62" s="1035">
        <f>'将来負担比率（分子）の構造'!K$45</f>
        <v>960</v>
      </c>
      <c r="I62" s="1035"/>
      <c r="J62" s="1035"/>
      <c r="K62" s="1035">
        <f>'将来負担比率（分子）の構造'!L$45</f>
        <v>807</v>
      </c>
      <c r="L62" s="1035"/>
      <c r="M62" s="1035"/>
      <c r="N62" s="1035">
        <f>'将来負担比率（分子）の構造'!M$45</f>
        <v>644</v>
      </c>
      <c r="O62" s="1035"/>
      <c r="P62" s="1035"/>
    </row>
    <row r="63" spans="1:16">
      <c r="A63" s="1035" t="s">
        <v>79</v>
      </c>
      <c r="B63" s="1035">
        <f>'将来負担比率（分子）の構造'!I$44</f>
        <v>12</v>
      </c>
      <c r="C63" s="1035"/>
      <c r="D63" s="1035"/>
      <c r="E63" s="1035">
        <f>'将来負担比率（分子）の構造'!J$44</f>
        <v>6</v>
      </c>
      <c r="F63" s="1035"/>
      <c r="G63" s="1035"/>
      <c r="H63" s="1035" t="str">
        <f>'将来負担比率（分子）の構造'!K$44</f>
        <v>-</v>
      </c>
      <c r="I63" s="1035"/>
      <c r="J63" s="1035"/>
      <c r="K63" s="1035" t="str">
        <f>'将来負担比率（分子）の構造'!L$44</f>
        <v>-</v>
      </c>
      <c r="L63" s="1035"/>
      <c r="M63" s="1035"/>
      <c r="N63" s="1035" t="str">
        <f>'将来負担比率（分子）の構造'!M$44</f>
        <v>-</v>
      </c>
      <c r="O63" s="1035"/>
      <c r="P63" s="1035"/>
    </row>
    <row r="64" spans="1:16">
      <c r="A64" s="1035" t="s">
        <v>77</v>
      </c>
      <c r="B64" s="1035">
        <f>'将来負担比率（分子）の構造'!I$43</f>
        <v>8140</v>
      </c>
      <c r="C64" s="1035"/>
      <c r="D64" s="1035"/>
      <c r="E64" s="1035">
        <f>'将来負担比率（分子）の構造'!J$43</f>
        <v>7755</v>
      </c>
      <c r="F64" s="1035"/>
      <c r="G64" s="1035"/>
      <c r="H64" s="1035">
        <f>'将来負担比率（分子）の構造'!K$43</f>
        <v>7161</v>
      </c>
      <c r="I64" s="1035"/>
      <c r="J64" s="1035"/>
      <c r="K64" s="1035">
        <f>'将来負担比率（分子）の構造'!L$43</f>
        <v>6249</v>
      </c>
      <c r="L64" s="1035"/>
      <c r="M64" s="1035"/>
      <c r="N64" s="1035">
        <f>'将来負担比率（分子）の構造'!M$43</f>
        <v>5585</v>
      </c>
      <c r="O64" s="1035"/>
      <c r="P64" s="1035"/>
    </row>
    <row r="65" spans="1:16">
      <c r="A65" s="1035" t="s">
        <v>76</v>
      </c>
      <c r="B65" s="1035">
        <f>'将来負担比率（分子）の構造'!I$42</f>
        <v>37</v>
      </c>
      <c r="C65" s="1035"/>
      <c r="D65" s="1035"/>
      <c r="E65" s="1035">
        <f>'将来負担比率（分子）の構造'!J$42</f>
        <v>26</v>
      </c>
      <c r="F65" s="1035"/>
      <c r="G65" s="1035"/>
      <c r="H65" s="1035">
        <f>'将来負担比率（分子）の構造'!K$42</f>
        <v>140</v>
      </c>
      <c r="I65" s="1035"/>
      <c r="J65" s="1035"/>
      <c r="K65" s="1035">
        <f>'将来負担比率（分子）の構造'!L$42</f>
        <v>104</v>
      </c>
      <c r="L65" s="1035"/>
      <c r="M65" s="1035"/>
      <c r="N65" s="1035">
        <f>'将来負担比率（分子）の構造'!M$42</f>
        <v>67</v>
      </c>
      <c r="O65" s="1035"/>
      <c r="P65" s="1035"/>
    </row>
    <row r="66" spans="1:16">
      <c r="A66" s="1035" t="s">
        <v>69</v>
      </c>
      <c r="B66" s="1035">
        <f>'将来負担比率（分子）の構造'!I$41</f>
        <v>28852</v>
      </c>
      <c r="C66" s="1035"/>
      <c r="D66" s="1035"/>
      <c r="E66" s="1035">
        <f>'将来負担比率（分子）の構造'!J$41</f>
        <v>28689</v>
      </c>
      <c r="F66" s="1035"/>
      <c r="G66" s="1035"/>
      <c r="H66" s="1035">
        <f>'将来負担比率（分子）の構造'!K$41</f>
        <v>27704</v>
      </c>
      <c r="I66" s="1035"/>
      <c r="J66" s="1035"/>
      <c r="K66" s="1035">
        <f>'将来負担比率（分子）の構造'!L$41</f>
        <v>26711</v>
      </c>
      <c r="L66" s="1035"/>
      <c r="M66" s="1035"/>
      <c r="N66" s="1035">
        <f>'将来負担比率（分子）の構造'!M$41</f>
        <v>26102</v>
      </c>
      <c r="O66" s="1035"/>
      <c r="P66" s="1035"/>
    </row>
    <row r="67" spans="1:16">
      <c r="A67" s="1035" t="s">
        <v>103</v>
      </c>
      <c r="B67" s="1035" t="e">
        <f>NA()</f>
        <v>#N/A</v>
      </c>
      <c r="C67" s="1035">
        <f>IF(ISNUMBER('将来負担比率（分子）の構造'!I$53),IF('将来負担比率（分子）の構造'!I$53&lt;0,0,'将来負担比率（分子）の構造'!I$53),NA())</f>
        <v>3448</v>
      </c>
      <c r="D67" s="1035" t="e">
        <f>NA()</f>
        <v>#N/A</v>
      </c>
      <c r="E67" s="1035" t="e">
        <f>NA()</f>
        <v>#N/A</v>
      </c>
      <c r="F67" s="1035">
        <f>IF(ISNUMBER('将来負担比率（分子）の構造'!J$53),IF('将来負担比率（分子）の構造'!J$53&lt;0,0,'将来負担比率（分子）の構造'!J$53),NA())</f>
        <v>3220</v>
      </c>
      <c r="G67" s="1035" t="e">
        <f>NA()</f>
        <v>#N/A</v>
      </c>
      <c r="H67" s="1035" t="e">
        <f>NA()</f>
        <v>#N/A</v>
      </c>
      <c r="I67" s="1035">
        <f>IF(ISNUMBER('将来負担比率（分子）の構造'!K$53),IF('将来負担比率（分子）の構造'!K$53&lt;0,0,'将来負担比率（分子）の構造'!K$53),NA())</f>
        <v>2689</v>
      </c>
      <c r="J67" s="1035" t="e">
        <f>NA()</f>
        <v>#N/A</v>
      </c>
      <c r="K67" s="1035" t="e">
        <f>NA()</f>
        <v>#N/A</v>
      </c>
      <c r="L67" s="1035">
        <f>IF(ISNUMBER('将来負担比率（分子）の構造'!L$53),IF('将来負担比率（分子）の構造'!L$53&lt;0,0,'将来負担比率（分子）の構造'!L$53),NA())</f>
        <v>2038</v>
      </c>
      <c r="M67" s="1035" t="e">
        <f>NA()</f>
        <v>#N/A</v>
      </c>
      <c r="N67" s="1035" t="e">
        <f>NA()</f>
        <v>#N/A</v>
      </c>
      <c r="O67" s="1035">
        <f>IF(ISNUMBER('将来負担比率（分子）の構造'!M$53),IF('将来負担比率（分子）の構造'!M$53&lt;0,0,'将来負担比率（分子）の構造'!M$53),NA())</f>
        <v>825</v>
      </c>
      <c r="P67" s="1035" t="e">
        <f>NA()</f>
        <v>#N/A</v>
      </c>
    </row>
    <row r="70" spans="1:16">
      <c r="A70" s="1038" t="s">
        <v>129</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130</v>
      </c>
      <c r="B72" s="1039">
        <f>基金残高に係る経年分析!F55</f>
        <v>2088</v>
      </c>
      <c r="C72" s="1039">
        <f>基金残高に係る経年分析!G55</f>
        <v>2247</v>
      </c>
      <c r="D72" s="1039">
        <f>基金残高に係る経年分析!H55</f>
        <v>2400</v>
      </c>
    </row>
    <row r="73" spans="1:16">
      <c r="A73" s="1037" t="s">
        <v>131</v>
      </c>
      <c r="B73" s="1039">
        <f>基金残高に係る経年分析!F56</f>
        <v>2243</v>
      </c>
      <c r="C73" s="1039">
        <f>基金残高に係る経年分析!G56</f>
        <v>2340</v>
      </c>
      <c r="D73" s="1039">
        <f>基金残高に係る経年分析!H56</f>
        <v>2540</v>
      </c>
    </row>
    <row r="74" spans="1:16">
      <c r="A74" s="1037" t="s">
        <v>133</v>
      </c>
      <c r="B74" s="1039">
        <f>基金残高に係る経年分析!F57</f>
        <v>4994</v>
      </c>
      <c r="C74" s="1039">
        <f>基金残高に係る経年分析!G57</f>
        <v>4851</v>
      </c>
      <c r="D74" s="1039">
        <f>基金残高に係る経年分析!H57</f>
        <v>5106</v>
      </c>
    </row>
  </sheetData>
  <sheetProtection algorithmName="SHA-512" hashValue="k5IBuOkUYLbZScfD2huqQD3lpTZCPiwPdt+jpz4ldj0IfGFGPSaE1VCSTcbwb0NNuEylgPX7ByTu0HcgWm6HXw==" saltValue="8z+wz61RFVSlujRbj8d02Q=="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tabSelected="1" zoomScaleSheetLayoutView="55" workbookViewId="0"/>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57"/>
      <c r="B1" s="1059"/>
      <c r="DD1" s="749"/>
      <c r="DE1" s="749"/>
    </row>
    <row r="2" spans="1:109" ht="25.5" customHeight="1">
      <c r="A2" s="1058"/>
      <c r="C2" s="1058"/>
      <c r="O2" s="1058"/>
      <c r="P2" s="1058"/>
      <c r="Q2" s="1058"/>
      <c r="R2" s="1058"/>
      <c r="S2" s="1058"/>
      <c r="T2" s="1058"/>
      <c r="U2" s="1058"/>
      <c r="V2" s="1058"/>
      <c r="W2" s="1058"/>
      <c r="X2" s="1058"/>
      <c r="Y2" s="1058"/>
      <c r="Z2" s="1058"/>
      <c r="AA2" s="1058"/>
      <c r="AB2" s="1058"/>
      <c r="AC2" s="1058"/>
      <c r="AD2" s="1058"/>
      <c r="AE2" s="1058"/>
      <c r="AF2" s="1058"/>
      <c r="AG2" s="1058"/>
      <c r="AH2" s="1058"/>
      <c r="AI2" s="1058"/>
      <c r="AU2" s="1058"/>
      <c r="BG2" s="1058"/>
      <c r="BS2" s="1058"/>
      <c r="CE2" s="1058"/>
      <c r="CQ2" s="1058"/>
      <c r="DD2" s="749"/>
      <c r="DE2" s="749"/>
    </row>
    <row r="3" spans="1:109" ht="25.5" customHeight="1">
      <c r="A3" s="1058"/>
      <c r="C3" s="1058"/>
      <c r="O3" s="1058"/>
      <c r="P3" s="1058"/>
      <c r="Q3" s="1058"/>
      <c r="R3" s="1058"/>
      <c r="S3" s="1058"/>
      <c r="T3" s="1058"/>
      <c r="U3" s="1058"/>
      <c r="V3" s="1058"/>
      <c r="W3" s="1058"/>
      <c r="X3" s="1058"/>
      <c r="Y3" s="1058"/>
      <c r="Z3" s="1058"/>
      <c r="AA3" s="1058"/>
      <c r="AB3" s="1058"/>
      <c r="AC3" s="1058"/>
      <c r="AD3" s="1058"/>
      <c r="AE3" s="1058"/>
      <c r="AF3" s="1058"/>
      <c r="AG3" s="1058"/>
      <c r="AH3" s="1058"/>
      <c r="AI3" s="1058"/>
      <c r="AU3" s="1058"/>
      <c r="BG3" s="1058"/>
      <c r="BS3" s="1058"/>
      <c r="CE3" s="1058"/>
      <c r="CQ3" s="1058"/>
      <c r="DD3" s="749"/>
      <c r="DE3" s="749"/>
    </row>
    <row r="4" spans="1:109" s="736" customFormat="1">
      <c r="A4" s="1058"/>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1058"/>
      <c r="BA4" s="1058"/>
      <c r="BB4" s="1058"/>
      <c r="BC4" s="1058"/>
      <c r="BD4" s="1058"/>
      <c r="BE4" s="1058"/>
      <c r="BF4" s="1058"/>
      <c r="BG4" s="1058"/>
      <c r="BH4" s="1058"/>
      <c r="BI4" s="1058"/>
      <c r="BJ4" s="1058"/>
      <c r="BK4" s="1058"/>
      <c r="BL4" s="1058"/>
      <c r="BM4" s="1058"/>
      <c r="BN4" s="1058"/>
      <c r="BO4" s="1058"/>
      <c r="BP4" s="1058"/>
      <c r="BQ4" s="1058"/>
      <c r="BR4" s="1058"/>
      <c r="BS4" s="1058"/>
      <c r="BT4" s="1058"/>
      <c r="BU4" s="1058"/>
      <c r="BV4" s="1058"/>
      <c r="BW4" s="1058"/>
      <c r="BX4" s="1058"/>
      <c r="BY4" s="1058"/>
      <c r="BZ4" s="1058"/>
      <c r="CA4" s="1058"/>
      <c r="CB4" s="1058"/>
      <c r="CC4" s="1058"/>
      <c r="CD4" s="1058"/>
      <c r="CE4" s="1058"/>
      <c r="CF4" s="1058"/>
      <c r="CG4" s="1058"/>
      <c r="CH4" s="1058"/>
      <c r="CI4" s="1058"/>
      <c r="CJ4" s="1058"/>
      <c r="CK4" s="1058"/>
      <c r="CL4" s="1058"/>
      <c r="CM4" s="1058"/>
      <c r="CN4" s="1058"/>
      <c r="CO4" s="1058"/>
      <c r="CP4" s="1058"/>
      <c r="CQ4" s="1058"/>
      <c r="CR4" s="1058"/>
      <c r="CS4" s="1058"/>
      <c r="CT4" s="1058"/>
      <c r="CU4" s="1058"/>
      <c r="CV4" s="1058"/>
      <c r="CW4" s="1058"/>
      <c r="CX4" s="1058"/>
      <c r="CY4" s="1058"/>
      <c r="CZ4" s="1058"/>
      <c r="DA4" s="1058"/>
      <c r="DB4" s="1058"/>
      <c r="DC4" s="1058"/>
      <c r="DD4" s="1098"/>
      <c r="DE4" s="1098"/>
    </row>
    <row r="5" spans="1:109" s="736" customFormat="1">
      <c r="A5" s="1058"/>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098"/>
      <c r="DE5" s="1098"/>
    </row>
    <row r="6" spans="1:109" s="736" customFormat="1">
      <c r="A6" s="1058"/>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c r="BL6" s="1058"/>
      <c r="BM6" s="1058"/>
      <c r="BN6" s="1058"/>
      <c r="BO6" s="1058"/>
      <c r="BP6" s="1058"/>
      <c r="BQ6" s="1058"/>
      <c r="BR6" s="1058"/>
      <c r="BS6" s="1058"/>
      <c r="BT6" s="1058"/>
      <c r="BU6" s="1058"/>
      <c r="BV6" s="1058"/>
      <c r="BW6" s="1058"/>
      <c r="BX6" s="1058"/>
      <c r="BY6" s="1058"/>
      <c r="BZ6" s="1058"/>
      <c r="CA6" s="1058"/>
      <c r="CB6" s="1058"/>
      <c r="CC6" s="1058"/>
      <c r="CD6" s="1058"/>
      <c r="CE6" s="1058"/>
      <c r="CF6" s="1058"/>
      <c r="CG6" s="1058"/>
      <c r="CH6" s="1058"/>
      <c r="CI6" s="1058"/>
      <c r="CJ6" s="1058"/>
      <c r="CK6" s="1058"/>
      <c r="CL6" s="1058"/>
      <c r="CM6" s="1058"/>
      <c r="CN6" s="1058"/>
      <c r="CO6" s="1058"/>
      <c r="CP6" s="1058"/>
      <c r="CQ6" s="1058"/>
      <c r="CR6" s="1058"/>
      <c r="CS6" s="1058"/>
      <c r="CT6" s="1058"/>
      <c r="CU6" s="1058"/>
      <c r="CV6" s="1058"/>
      <c r="CW6" s="1058"/>
      <c r="CX6" s="1058"/>
      <c r="CY6" s="1058"/>
      <c r="CZ6" s="1058"/>
      <c r="DA6" s="1058"/>
      <c r="DB6" s="1058"/>
      <c r="DC6" s="1058"/>
      <c r="DD6" s="1098"/>
      <c r="DE6" s="1098"/>
    </row>
    <row r="7" spans="1:109" s="736" customFormat="1">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058"/>
      <c r="BB7" s="1058"/>
      <c r="BC7" s="1058"/>
      <c r="BD7" s="1058"/>
      <c r="BE7" s="1058"/>
      <c r="BF7" s="1058"/>
      <c r="BG7" s="1058"/>
      <c r="BH7" s="1058"/>
      <c r="BI7" s="1058"/>
      <c r="BJ7" s="1058"/>
      <c r="BK7" s="1058"/>
      <c r="BL7" s="1058"/>
      <c r="BM7" s="1058"/>
      <c r="BN7" s="1058"/>
      <c r="BO7" s="1058"/>
      <c r="BP7" s="1058"/>
      <c r="BQ7" s="1058"/>
      <c r="BR7" s="1058"/>
      <c r="BS7" s="1058"/>
      <c r="BT7" s="1058"/>
      <c r="BU7" s="1058"/>
      <c r="BV7" s="1058"/>
      <c r="BW7" s="1058"/>
      <c r="BX7" s="1058"/>
      <c r="BY7" s="1058"/>
      <c r="BZ7" s="1058"/>
      <c r="CA7" s="1058"/>
      <c r="CB7" s="1058"/>
      <c r="CC7" s="1058"/>
      <c r="CD7" s="1058"/>
      <c r="CE7" s="1058"/>
      <c r="CF7" s="1058"/>
      <c r="CG7" s="1058"/>
      <c r="CH7" s="1058"/>
      <c r="CI7" s="1058"/>
      <c r="CJ7" s="1058"/>
      <c r="CK7" s="1058"/>
      <c r="CL7" s="1058"/>
      <c r="CM7" s="1058"/>
      <c r="CN7" s="1058"/>
      <c r="CO7" s="1058"/>
      <c r="CP7" s="1058"/>
      <c r="CQ7" s="1058"/>
      <c r="CR7" s="1058"/>
      <c r="CS7" s="1058"/>
      <c r="CT7" s="1058"/>
      <c r="CU7" s="1058"/>
      <c r="CV7" s="1058"/>
      <c r="CW7" s="1058"/>
      <c r="CX7" s="1058"/>
      <c r="CY7" s="1058"/>
      <c r="CZ7" s="1058"/>
      <c r="DA7" s="1058"/>
      <c r="DB7" s="1058"/>
      <c r="DC7" s="1058"/>
      <c r="DD7" s="1098"/>
      <c r="DE7" s="1098"/>
    </row>
    <row r="8" spans="1:109" s="736" customFormat="1">
      <c r="A8" s="1058"/>
      <c r="B8" s="1058"/>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8"/>
      <c r="BP8" s="1058"/>
      <c r="BQ8" s="1058"/>
      <c r="BR8" s="1058"/>
      <c r="BS8" s="1058"/>
      <c r="BT8" s="1058"/>
      <c r="BU8" s="1058"/>
      <c r="BV8" s="1058"/>
      <c r="BW8" s="1058"/>
      <c r="BX8" s="1058"/>
      <c r="BY8" s="1058"/>
      <c r="BZ8" s="1058"/>
      <c r="CA8" s="1058"/>
      <c r="CB8" s="1058"/>
      <c r="CC8" s="1058"/>
      <c r="CD8" s="1058"/>
      <c r="CE8" s="1058"/>
      <c r="CF8" s="1058"/>
      <c r="CG8" s="1058"/>
      <c r="CH8" s="1058"/>
      <c r="CI8" s="1058"/>
      <c r="CJ8" s="1058"/>
      <c r="CK8" s="1058"/>
      <c r="CL8" s="1058"/>
      <c r="CM8" s="1058"/>
      <c r="CN8" s="1058"/>
      <c r="CO8" s="1058"/>
      <c r="CP8" s="1058"/>
      <c r="CQ8" s="1058"/>
      <c r="CR8" s="1058"/>
      <c r="CS8" s="1058"/>
      <c r="CT8" s="1058"/>
      <c r="CU8" s="1058"/>
      <c r="CV8" s="1058"/>
      <c r="CW8" s="1058"/>
      <c r="CX8" s="1058"/>
      <c r="CY8" s="1058"/>
      <c r="CZ8" s="1058"/>
      <c r="DA8" s="1058"/>
      <c r="DB8" s="1058"/>
      <c r="DC8" s="1058"/>
      <c r="DD8" s="1098"/>
      <c r="DE8" s="1098"/>
    </row>
    <row r="9" spans="1:109" s="736" customFormat="1">
      <c r="A9" s="1058"/>
      <c r="B9" s="1058"/>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8"/>
      <c r="BJ9" s="1058"/>
      <c r="BK9" s="1058"/>
      <c r="BL9" s="1058"/>
      <c r="BM9" s="1058"/>
      <c r="BN9" s="1058"/>
      <c r="BO9" s="1058"/>
      <c r="BP9" s="1058"/>
      <c r="BQ9" s="1058"/>
      <c r="BR9" s="1058"/>
      <c r="BS9" s="1058"/>
      <c r="BT9" s="1058"/>
      <c r="BU9" s="1058"/>
      <c r="BV9" s="1058"/>
      <c r="BW9" s="1058"/>
      <c r="BX9" s="1058"/>
      <c r="BY9" s="1058"/>
      <c r="BZ9" s="1058"/>
      <c r="CA9" s="1058"/>
      <c r="CB9" s="1058"/>
      <c r="CC9" s="1058"/>
      <c r="CD9" s="1058"/>
      <c r="CE9" s="1058"/>
      <c r="CF9" s="1058"/>
      <c r="CG9" s="1058"/>
      <c r="CH9" s="1058"/>
      <c r="CI9" s="1058"/>
      <c r="CJ9" s="1058"/>
      <c r="CK9" s="1058"/>
      <c r="CL9" s="1058"/>
      <c r="CM9" s="1058"/>
      <c r="CN9" s="1058"/>
      <c r="CO9" s="1058"/>
      <c r="CP9" s="1058"/>
      <c r="CQ9" s="1058"/>
      <c r="CR9" s="1058"/>
      <c r="CS9" s="1058"/>
      <c r="CT9" s="1058"/>
      <c r="CU9" s="1058"/>
      <c r="CV9" s="1058"/>
      <c r="CW9" s="1058"/>
      <c r="CX9" s="1058"/>
      <c r="CY9" s="1058"/>
      <c r="CZ9" s="1058"/>
      <c r="DA9" s="1058"/>
      <c r="DB9" s="1058"/>
      <c r="DC9" s="1058"/>
      <c r="DD9" s="1098"/>
      <c r="DE9" s="1098"/>
    </row>
    <row r="10" spans="1:109" s="736" customFormat="1">
      <c r="A10" s="1058"/>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058"/>
      <c r="BB10" s="1058"/>
      <c r="BC10" s="1058"/>
      <c r="BD10" s="1058"/>
      <c r="BE10" s="1058"/>
      <c r="BF10" s="1058"/>
      <c r="BG10" s="1058"/>
      <c r="BH10" s="1058"/>
      <c r="BI10" s="1058"/>
      <c r="BJ10" s="1058"/>
      <c r="BK10" s="1058"/>
      <c r="BL10" s="1058"/>
      <c r="BM10" s="1058"/>
      <c r="BN10" s="1058"/>
      <c r="BO10" s="1058"/>
      <c r="BP10" s="1058"/>
      <c r="BQ10" s="1058"/>
      <c r="BR10" s="1058"/>
      <c r="BS10" s="1058"/>
      <c r="BT10" s="1058"/>
      <c r="BU10" s="1058"/>
      <c r="BV10" s="1058"/>
      <c r="BW10" s="1058"/>
      <c r="BX10" s="1058"/>
      <c r="BY10" s="1058"/>
      <c r="BZ10" s="1058"/>
      <c r="CA10" s="1058"/>
      <c r="CB10" s="1058"/>
      <c r="CC10" s="1058"/>
      <c r="CD10" s="1058"/>
      <c r="CE10" s="1058"/>
      <c r="CF10" s="1058"/>
      <c r="CG10" s="1058"/>
      <c r="CH10" s="1058"/>
      <c r="CI10" s="1058"/>
      <c r="CJ10" s="1058"/>
      <c r="CK10" s="1058"/>
      <c r="CL10" s="1058"/>
      <c r="CM10" s="1058"/>
      <c r="CN10" s="1058"/>
      <c r="CO10" s="1058"/>
      <c r="CP10" s="1058"/>
      <c r="CQ10" s="1058"/>
      <c r="CR10" s="1058"/>
      <c r="CS10" s="1058"/>
      <c r="CT10" s="1058"/>
      <c r="CU10" s="1058"/>
      <c r="CV10" s="1058"/>
      <c r="CW10" s="1058"/>
      <c r="CX10" s="1058"/>
      <c r="CY10" s="1058"/>
      <c r="CZ10" s="1058"/>
      <c r="DA10" s="1058"/>
      <c r="DB10" s="1058"/>
      <c r="DC10" s="1058"/>
      <c r="DD10" s="1098"/>
      <c r="DE10" s="1098"/>
    </row>
    <row r="11" spans="1:109" s="736" customFormat="1">
      <c r="A11" s="1058"/>
      <c r="B11" s="1058"/>
      <c r="C11" s="1058"/>
      <c r="D11" s="1058"/>
      <c r="E11" s="1058"/>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058"/>
      <c r="BB11" s="1058"/>
      <c r="BC11" s="1058"/>
      <c r="BD11" s="1058"/>
      <c r="BE11" s="1058"/>
      <c r="BF11" s="1058"/>
      <c r="BG11" s="1058"/>
      <c r="BH11" s="1058"/>
      <c r="BI11" s="1058"/>
      <c r="BJ11" s="1058"/>
      <c r="BK11" s="1058"/>
      <c r="BL11" s="1058"/>
      <c r="BM11" s="1058"/>
      <c r="BN11" s="1058"/>
      <c r="BO11" s="1058"/>
      <c r="BP11" s="1058"/>
      <c r="BQ11" s="1058"/>
      <c r="BR11" s="1058"/>
      <c r="BS11" s="1058"/>
      <c r="BT11" s="1058"/>
      <c r="BU11" s="1058"/>
      <c r="BV11" s="1058"/>
      <c r="BW11" s="1058"/>
      <c r="BX11" s="1058"/>
      <c r="BY11" s="1058"/>
      <c r="BZ11" s="1058"/>
      <c r="CA11" s="1058"/>
      <c r="CB11" s="1058"/>
      <c r="CC11" s="1058"/>
      <c r="CD11" s="1058"/>
      <c r="CE11" s="1058"/>
      <c r="CF11" s="1058"/>
      <c r="CG11" s="1058"/>
      <c r="CH11" s="1058"/>
      <c r="CI11" s="1058"/>
      <c r="CJ11" s="1058"/>
      <c r="CK11" s="1058"/>
      <c r="CL11" s="1058"/>
      <c r="CM11" s="1058"/>
      <c r="CN11" s="1058"/>
      <c r="CO11" s="1058"/>
      <c r="CP11" s="1058"/>
      <c r="CQ11" s="1058"/>
      <c r="CR11" s="1058"/>
      <c r="CS11" s="1058"/>
      <c r="CT11" s="1058"/>
      <c r="CU11" s="1058"/>
      <c r="CV11" s="1058"/>
      <c r="CW11" s="1058"/>
      <c r="CX11" s="1058"/>
      <c r="CY11" s="1058"/>
      <c r="CZ11" s="1058"/>
      <c r="DA11" s="1058"/>
      <c r="DB11" s="1058"/>
      <c r="DC11" s="1058"/>
      <c r="DD11" s="1098"/>
      <c r="DE11" s="1098"/>
    </row>
    <row r="12" spans="1:109" s="736" customFormat="1">
      <c r="A12" s="1058"/>
      <c r="B12" s="1058"/>
      <c r="C12" s="1058"/>
      <c r="D12" s="1058"/>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058"/>
      <c r="BB12" s="1058"/>
      <c r="BC12" s="1058"/>
      <c r="BD12" s="1058"/>
      <c r="BE12" s="1058"/>
      <c r="BF12" s="1058"/>
      <c r="BG12" s="1058"/>
      <c r="BH12" s="1058"/>
      <c r="BI12" s="1058"/>
      <c r="BJ12" s="1058"/>
      <c r="BK12" s="1058"/>
      <c r="BL12" s="1058"/>
      <c r="BM12" s="1058"/>
      <c r="BN12" s="1058"/>
      <c r="BO12" s="1058"/>
      <c r="BP12" s="1058"/>
      <c r="BQ12" s="1058"/>
      <c r="BR12" s="1058"/>
      <c r="BS12" s="1058"/>
      <c r="BT12" s="1058"/>
      <c r="BU12" s="1058"/>
      <c r="BV12" s="1058"/>
      <c r="BW12" s="1058"/>
      <c r="BX12" s="1058"/>
      <c r="BY12" s="1058"/>
      <c r="BZ12" s="1058"/>
      <c r="CA12" s="1058"/>
      <c r="CB12" s="1058"/>
      <c r="CC12" s="1058"/>
      <c r="CD12" s="1058"/>
      <c r="CE12" s="1058"/>
      <c r="CF12" s="1058"/>
      <c r="CG12" s="1058"/>
      <c r="CH12" s="1058"/>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098"/>
      <c r="DE12" s="1098"/>
    </row>
    <row r="13" spans="1:109" s="736" customFormat="1">
      <c r="A13" s="1058"/>
      <c r="B13" s="1058"/>
      <c r="C13" s="1058"/>
      <c r="D13" s="1058"/>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8"/>
      <c r="CJ13" s="1058"/>
      <c r="CK13" s="1058"/>
      <c r="CL13" s="1058"/>
      <c r="CM13" s="1058"/>
      <c r="CN13" s="1058"/>
      <c r="CO13" s="1058"/>
      <c r="CP13" s="1058"/>
      <c r="CQ13" s="1058"/>
      <c r="CR13" s="1058"/>
      <c r="CS13" s="1058"/>
      <c r="CT13" s="1058"/>
      <c r="CU13" s="1058"/>
      <c r="CV13" s="1058"/>
      <c r="CW13" s="1058"/>
      <c r="CX13" s="1058"/>
      <c r="CY13" s="1058"/>
      <c r="CZ13" s="1058"/>
      <c r="DA13" s="1058"/>
      <c r="DB13" s="1058"/>
      <c r="DC13" s="1058"/>
      <c r="DD13" s="1098"/>
      <c r="DE13" s="1098"/>
    </row>
    <row r="14" spans="1:109" s="736" customFormat="1">
      <c r="A14" s="1058"/>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058"/>
      <c r="BI14" s="1058"/>
      <c r="BJ14" s="1058"/>
      <c r="BK14" s="1058"/>
      <c r="BL14" s="1058"/>
      <c r="BM14" s="1058"/>
      <c r="BN14" s="1058"/>
      <c r="BO14" s="1058"/>
      <c r="BP14" s="1058"/>
      <c r="BQ14" s="1058"/>
      <c r="BR14" s="1058"/>
      <c r="BS14" s="1058"/>
      <c r="BT14" s="1058"/>
      <c r="BU14" s="1058"/>
      <c r="BV14" s="1058"/>
      <c r="BW14" s="1058"/>
      <c r="BX14" s="1058"/>
      <c r="BY14" s="1058"/>
      <c r="BZ14" s="1058"/>
      <c r="CA14" s="1058"/>
      <c r="CB14" s="1058"/>
      <c r="CC14" s="1058"/>
      <c r="CD14" s="1058"/>
      <c r="CE14" s="1058"/>
      <c r="CF14" s="1058"/>
      <c r="CG14" s="1058"/>
      <c r="CH14" s="1058"/>
      <c r="CI14" s="1058"/>
      <c r="CJ14" s="1058"/>
      <c r="CK14" s="1058"/>
      <c r="CL14" s="1058"/>
      <c r="CM14" s="1058"/>
      <c r="CN14" s="1058"/>
      <c r="CO14" s="1058"/>
      <c r="CP14" s="1058"/>
      <c r="CQ14" s="1058"/>
      <c r="CR14" s="1058"/>
      <c r="CS14" s="1058"/>
      <c r="CT14" s="1058"/>
      <c r="CU14" s="1058"/>
      <c r="CV14" s="1058"/>
      <c r="CW14" s="1058"/>
      <c r="CX14" s="1058"/>
      <c r="CY14" s="1058"/>
      <c r="CZ14" s="1058"/>
      <c r="DA14" s="1058"/>
      <c r="DB14" s="1058"/>
      <c r="DC14" s="1058"/>
      <c r="DD14" s="1098"/>
      <c r="DE14" s="1098"/>
    </row>
    <row r="15" spans="1:109" s="736" customFormat="1">
      <c r="A15" s="373"/>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8"/>
      <c r="BV15" s="1058"/>
      <c r="BW15" s="1058"/>
      <c r="BX15" s="1058"/>
      <c r="BY15" s="1058"/>
      <c r="BZ15" s="1058"/>
      <c r="CA15" s="1058"/>
      <c r="CB15" s="1058"/>
      <c r="CC15" s="1058"/>
      <c r="CD15" s="1058"/>
      <c r="CE15" s="1058"/>
      <c r="CF15" s="1058"/>
      <c r="CG15" s="1058"/>
      <c r="CH15" s="1058"/>
      <c r="CI15" s="1058"/>
      <c r="CJ15" s="1058"/>
      <c r="CK15" s="1058"/>
      <c r="CL15" s="1058"/>
      <c r="CM15" s="1058"/>
      <c r="CN15" s="1058"/>
      <c r="CO15" s="1058"/>
      <c r="CP15" s="1058"/>
      <c r="CQ15" s="1058"/>
      <c r="CR15" s="1058"/>
      <c r="CS15" s="1058"/>
      <c r="CT15" s="1058"/>
      <c r="CU15" s="1058"/>
      <c r="CV15" s="1058"/>
      <c r="CW15" s="1058"/>
      <c r="CX15" s="1058"/>
      <c r="CY15" s="1058"/>
      <c r="CZ15" s="1058"/>
      <c r="DA15" s="1058"/>
      <c r="DB15" s="1058"/>
      <c r="DC15" s="1058"/>
      <c r="DD15" s="1098"/>
      <c r="DE15" s="1098"/>
    </row>
    <row r="16" spans="1:109" s="736" customFormat="1">
      <c r="A16" s="373"/>
      <c r="B16" s="1058"/>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1058"/>
      <c r="CB16" s="1058"/>
      <c r="CC16" s="1058"/>
      <c r="CD16" s="1058"/>
      <c r="CE16" s="1058"/>
      <c r="CF16" s="1058"/>
      <c r="CG16" s="1058"/>
      <c r="CH16" s="1058"/>
      <c r="CI16" s="1058"/>
      <c r="CJ16" s="1058"/>
      <c r="CK16" s="1058"/>
      <c r="CL16" s="1058"/>
      <c r="CM16" s="1058"/>
      <c r="CN16" s="1058"/>
      <c r="CO16" s="1058"/>
      <c r="CP16" s="1058"/>
      <c r="CQ16" s="1058"/>
      <c r="CR16" s="1058"/>
      <c r="CS16" s="1058"/>
      <c r="CT16" s="1058"/>
      <c r="CU16" s="1058"/>
      <c r="CV16" s="1058"/>
      <c r="CW16" s="1058"/>
      <c r="CX16" s="1058"/>
      <c r="CY16" s="1058"/>
      <c r="CZ16" s="1058"/>
      <c r="DA16" s="1058"/>
      <c r="DB16" s="1058"/>
      <c r="DC16" s="1058"/>
      <c r="DD16" s="1098"/>
      <c r="DE16" s="1098"/>
    </row>
    <row r="17" spans="1:109" s="736" customFormat="1">
      <c r="A17" s="373"/>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8"/>
      <c r="AX17" s="1058"/>
      <c r="AY17" s="1058"/>
      <c r="AZ17" s="1058"/>
      <c r="BA17" s="1058"/>
      <c r="BB17" s="1058"/>
      <c r="BC17" s="1058"/>
      <c r="BD17" s="1058"/>
      <c r="BE17" s="1058"/>
      <c r="BF17" s="1058"/>
      <c r="BG17" s="1058"/>
      <c r="BH17" s="1058"/>
      <c r="BI17" s="1058"/>
      <c r="BJ17" s="1058"/>
      <c r="BK17" s="1058"/>
      <c r="BL17" s="1058"/>
      <c r="BM17" s="1058"/>
      <c r="BN17" s="1058"/>
      <c r="BO17" s="1058"/>
      <c r="BP17" s="1058"/>
      <c r="BQ17" s="1058"/>
      <c r="BR17" s="1058"/>
      <c r="BS17" s="1058"/>
      <c r="BT17" s="1058"/>
      <c r="BU17" s="1058"/>
      <c r="BV17" s="1058"/>
      <c r="BW17" s="1058"/>
      <c r="BX17" s="1058"/>
      <c r="BY17" s="1058"/>
      <c r="BZ17" s="1058"/>
      <c r="CA17" s="1058"/>
      <c r="CB17" s="1058"/>
      <c r="CC17" s="1058"/>
      <c r="CD17" s="1058"/>
      <c r="CE17" s="1058"/>
      <c r="CF17" s="1058"/>
      <c r="CG17" s="1058"/>
      <c r="CH17" s="1058"/>
      <c r="CI17" s="1058"/>
      <c r="CJ17" s="1058"/>
      <c r="CK17" s="1058"/>
      <c r="CL17" s="1058"/>
      <c r="CM17" s="1058"/>
      <c r="CN17" s="1058"/>
      <c r="CO17" s="1058"/>
      <c r="CP17" s="1058"/>
      <c r="CQ17" s="1058"/>
      <c r="CR17" s="1058"/>
      <c r="CS17" s="1058"/>
      <c r="CT17" s="1058"/>
      <c r="CU17" s="1058"/>
      <c r="CV17" s="1058"/>
      <c r="CW17" s="1058"/>
      <c r="CX17" s="1058"/>
      <c r="CY17" s="1058"/>
      <c r="CZ17" s="1058"/>
      <c r="DA17" s="1058"/>
      <c r="DB17" s="1058"/>
      <c r="DC17" s="1058"/>
      <c r="DD17" s="1098"/>
      <c r="DE17" s="1098"/>
    </row>
    <row r="18" spans="1:109" s="736" customFormat="1">
      <c r="A18" s="373"/>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8"/>
      <c r="AX18" s="1058"/>
      <c r="AY18" s="1058"/>
      <c r="AZ18" s="1058"/>
      <c r="BA18" s="1058"/>
      <c r="BB18" s="1058"/>
      <c r="BC18" s="1058"/>
      <c r="BD18" s="1058"/>
      <c r="BE18" s="1058"/>
      <c r="BF18" s="1058"/>
      <c r="BG18" s="1058"/>
      <c r="BH18" s="1058"/>
      <c r="BI18" s="1058"/>
      <c r="BJ18" s="1058"/>
      <c r="BK18" s="1058"/>
      <c r="BL18" s="1058"/>
      <c r="BM18" s="1058"/>
      <c r="BN18" s="1058"/>
      <c r="BO18" s="1058"/>
      <c r="BP18" s="1058"/>
      <c r="BQ18" s="1058"/>
      <c r="BR18" s="1058"/>
      <c r="BS18" s="1058"/>
      <c r="BT18" s="1058"/>
      <c r="BU18" s="1058"/>
      <c r="BV18" s="1058"/>
      <c r="BW18" s="1058"/>
      <c r="BX18" s="1058"/>
      <c r="BY18" s="1058"/>
      <c r="BZ18" s="1058"/>
      <c r="CA18" s="1058"/>
      <c r="CB18" s="1058"/>
      <c r="CC18" s="1058"/>
      <c r="CD18" s="1058"/>
      <c r="CE18" s="1058"/>
      <c r="CF18" s="1058"/>
      <c r="CG18" s="1058"/>
      <c r="CH18" s="1058"/>
      <c r="CI18" s="1058"/>
      <c r="CJ18" s="1058"/>
      <c r="CK18" s="1058"/>
      <c r="CL18" s="1058"/>
      <c r="CM18" s="1058"/>
      <c r="CN18" s="1058"/>
      <c r="CO18" s="1058"/>
      <c r="CP18" s="1058"/>
      <c r="CQ18" s="1058"/>
      <c r="CR18" s="1058"/>
      <c r="CS18" s="1058"/>
      <c r="CT18" s="1058"/>
      <c r="CU18" s="1058"/>
      <c r="CV18" s="1058"/>
      <c r="CW18" s="1058"/>
      <c r="CX18" s="1058"/>
      <c r="CY18" s="1058"/>
      <c r="CZ18" s="1058"/>
      <c r="DA18" s="1058"/>
      <c r="DB18" s="1058"/>
      <c r="DC18" s="1058"/>
      <c r="DD18" s="1098"/>
      <c r="DE18" s="1098"/>
    </row>
    <row r="19" spans="1:109">
      <c r="DD19" s="749"/>
      <c r="DE19" s="749"/>
    </row>
    <row r="20" spans="1:109">
      <c r="DD20" s="749"/>
      <c r="DE20" s="749"/>
    </row>
    <row r="21" spans="1:109" ht="17.25" customHeight="1">
      <c r="B21" s="1060"/>
      <c r="C21" s="745"/>
      <c r="D21" s="745"/>
      <c r="E21" s="745"/>
      <c r="F21" s="745"/>
      <c r="G21" s="745"/>
      <c r="H21" s="745"/>
      <c r="I21" s="745"/>
      <c r="J21" s="745"/>
      <c r="K21" s="745"/>
      <c r="L21" s="745"/>
      <c r="M21" s="745"/>
      <c r="N21" s="1083"/>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83"/>
      <c r="AU21" s="745"/>
      <c r="AV21" s="745"/>
      <c r="AW21" s="745"/>
      <c r="AX21" s="745"/>
      <c r="AY21" s="745"/>
      <c r="AZ21" s="745"/>
      <c r="BA21" s="745"/>
      <c r="BB21" s="745"/>
      <c r="BC21" s="745"/>
      <c r="BD21" s="745"/>
      <c r="BE21" s="745"/>
      <c r="BF21" s="1083"/>
      <c r="BG21" s="745"/>
      <c r="BH21" s="745"/>
      <c r="BI21" s="745"/>
      <c r="BJ21" s="745"/>
      <c r="BK21" s="745"/>
      <c r="BL21" s="745"/>
      <c r="BM21" s="745"/>
      <c r="BN21" s="745"/>
      <c r="BO21" s="745"/>
      <c r="BP21" s="745"/>
      <c r="BQ21" s="745"/>
      <c r="BR21" s="1083"/>
      <c r="BS21" s="745"/>
      <c r="BT21" s="745"/>
      <c r="BU21" s="745"/>
      <c r="BV21" s="745"/>
      <c r="BW21" s="745"/>
      <c r="BX21" s="745"/>
      <c r="BY21" s="745"/>
      <c r="BZ21" s="745"/>
      <c r="CA21" s="745"/>
      <c r="CB21" s="745"/>
      <c r="CC21" s="745"/>
      <c r="CD21" s="1083"/>
      <c r="CE21" s="745"/>
      <c r="CF21" s="745"/>
      <c r="CG21" s="745"/>
      <c r="CH21" s="745"/>
      <c r="CI21" s="745"/>
      <c r="CJ21" s="745"/>
      <c r="CK21" s="745"/>
      <c r="CL21" s="745"/>
      <c r="CM21" s="745"/>
      <c r="CN21" s="745"/>
      <c r="CO21" s="745"/>
      <c r="CP21" s="1083"/>
      <c r="CQ21" s="745"/>
      <c r="CR21" s="745"/>
      <c r="CS21" s="745"/>
      <c r="CT21" s="745"/>
      <c r="CU21" s="745"/>
      <c r="CV21" s="745"/>
      <c r="CW21" s="745"/>
      <c r="CX21" s="745"/>
      <c r="CY21" s="745"/>
      <c r="CZ21" s="745"/>
      <c r="DA21" s="745"/>
      <c r="DB21" s="1083"/>
      <c r="DC21" s="745"/>
      <c r="DD21" s="841"/>
      <c r="DE21" s="749"/>
    </row>
    <row r="22" spans="1:109" ht="17.25" customHeight="1">
      <c r="B22" s="738"/>
    </row>
    <row r="23" spans="1:109">
      <c r="B23" s="738"/>
    </row>
    <row r="24" spans="1:109">
      <c r="B24" s="738"/>
    </row>
    <row r="25" spans="1:109">
      <c r="B25" s="738"/>
    </row>
    <row r="26" spans="1:109">
      <c r="B26" s="738"/>
    </row>
    <row r="27" spans="1:109">
      <c r="B27" s="738"/>
    </row>
    <row r="28" spans="1:109">
      <c r="B28" s="738"/>
    </row>
    <row r="29" spans="1:109">
      <c r="B29" s="738"/>
    </row>
    <row r="30" spans="1:109">
      <c r="B30" s="738"/>
    </row>
    <row r="31" spans="1:109">
      <c r="B31" s="738"/>
    </row>
    <row r="32" spans="1:109">
      <c r="B32" s="738"/>
    </row>
    <row r="33" spans="2:109">
      <c r="B33" s="738"/>
    </row>
    <row r="34" spans="2:109">
      <c r="B34" s="738"/>
    </row>
    <row r="35" spans="2:109">
      <c r="B35" s="738"/>
    </row>
    <row r="36" spans="2:109">
      <c r="B36" s="738"/>
    </row>
    <row r="37" spans="2:109">
      <c r="B37" s="738"/>
    </row>
    <row r="38" spans="2:109">
      <c r="B38" s="738"/>
    </row>
    <row r="39" spans="2:109">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c r="B40" s="1061"/>
      <c r="DD40" s="1061"/>
      <c r="DE40" s="749"/>
    </row>
    <row r="41" spans="2:109" ht="17.25">
      <c r="B41" s="740" t="s">
        <v>548</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c r="B42" s="738"/>
      <c r="G42" s="1065"/>
      <c r="I42" s="1056"/>
      <c r="J42" s="1056"/>
      <c r="K42" s="1056"/>
      <c r="AM42" s="1065"/>
      <c r="AN42" s="1065" t="s">
        <v>549</v>
      </c>
      <c r="AP42" s="1056"/>
      <c r="AQ42" s="1056"/>
      <c r="AR42" s="1056"/>
      <c r="AY42" s="1065"/>
      <c r="BA42" s="1056"/>
      <c r="BB42" s="1056"/>
      <c r="BC42" s="1056"/>
      <c r="BK42" s="1065"/>
      <c r="BM42" s="1056"/>
      <c r="BN42" s="1056"/>
      <c r="BO42" s="1056"/>
      <c r="BW42" s="1065"/>
      <c r="BY42" s="1056"/>
      <c r="BZ42" s="1056"/>
      <c r="CA42" s="1056"/>
      <c r="CI42" s="1065"/>
      <c r="CK42" s="1056"/>
      <c r="CL42" s="1056"/>
      <c r="CM42" s="1056"/>
      <c r="CU42" s="1065"/>
      <c r="CW42" s="1056"/>
      <c r="CX42" s="1056"/>
      <c r="CY42" s="1056"/>
    </row>
    <row r="43" spans="2:109" ht="13.5" customHeight="1">
      <c r="B43" s="738"/>
      <c r="AN43" s="1085" t="s">
        <v>553</v>
      </c>
      <c r="AO43" s="1091"/>
      <c r="AP43" s="1091"/>
      <c r="AQ43" s="1091"/>
      <c r="AR43" s="1091"/>
      <c r="AS43" s="1091"/>
      <c r="AT43" s="1091"/>
      <c r="AU43" s="1091"/>
      <c r="AV43" s="1091"/>
      <c r="AW43" s="1091"/>
      <c r="AX43" s="1091"/>
      <c r="AY43" s="1091"/>
      <c r="AZ43" s="1091"/>
      <c r="BA43" s="1091"/>
      <c r="BB43" s="1091"/>
      <c r="BC43" s="1091"/>
      <c r="BD43" s="1091"/>
      <c r="BE43" s="1091"/>
      <c r="BF43" s="1091"/>
      <c r="BG43" s="1091"/>
      <c r="BH43" s="1091"/>
      <c r="BI43" s="1091"/>
      <c r="BJ43" s="1091"/>
      <c r="BK43" s="1091"/>
      <c r="BL43" s="1091"/>
      <c r="BM43" s="1091"/>
      <c r="BN43" s="1091"/>
      <c r="BO43" s="1091"/>
      <c r="BP43" s="1091"/>
      <c r="BQ43" s="1091"/>
      <c r="BR43" s="1091"/>
      <c r="BS43" s="1091"/>
      <c r="BT43" s="1091"/>
      <c r="BU43" s="1091"/>
      <c r="BV43" s="1091"/>
      <c r="BW43" s="1091"/>
      <c r="BX43" s="1091"/>
      <c r="BY43" s="1091"/>
      <c r="BZ43" s="1091"/>
      <c r="CA43" s="1091"/>
      <c r="CB43" s="1091"/>
      <c r="CC43" s="1091"/>
      <c r="CD43" s="1091"/>
      <c r="CE43" s="1091"/>
      <c r="CF43" s="1091"/>
      <c r="CG43" s="1091"/>
      <c r="CH43" s="1091"/>
      <c r="CI43" s="1091"/>
      <c r="CJ43" s="1091"/>
      <c r="CK43" s="1091"/>
      <c r="CL43" s="1091"/>
      <c r="CM43" s="1091"/>
      <c r="CN43" s="1091"/>
      <c r="CO43" s="1091"/>
      <c r="CP43" s="1091"/>
      <c r="CQ43" s="1091"/>
      <c r="CR43" s="1091"/>
      <c r="CS43" s="1091"/>
      <c r="CT43" s="1091"/>
      <c r="CU43" s="1091"/>
      <c r="CV43" s="1091"/>
      <c r="CW43" s="1091"/>
      <c r="CX43" s="1091"/>
      <c r="CY43" s="1091"/>
      <c r="CZ43" s="1091"/>
      <c r="DA43" s="1091"/>
      <c r="DB43" s="1091"/>
      <c r="DC43" s="1095"/>
    </row>
    <row r="44" spans="2:109">
      <c r="B44" s="738"/>
      <c r="AN44" s="1086"/>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6"/>
    </row>
    <row r="45" spans="2:109">
      <c r="B45" s="738"/>
      <c r="AN45" s="1086"/>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6"/>
    </row>
    <row r="46" spans="2:109">
      <c r="B46" s="738"/>
      <c r="AN46" s="1086"/>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6"/>
    </row>
    <row r="47" spans="2:109">
      <c r="B47" s="738"/>
      <c r="AN47" s="1087"/>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7"/>
    </row>
    <row r="48" spans="2:109">
      <c r="B48" s="738"/>
      <c r="H48" s="1069"/>
      <c r="I48" s="1069"/>
      <c r="J48" s="1069"/>
      <c r="AN48" s="1069"/>
      <c r="AO48" s="1069"/>
      <c r="AP48" s="1069"/>
      <c r="AZ48" s="1069"/>
      <c r="BA48" s="1069"/>
      <c r="BB48" s="1069"/>
      <c r="BL48" s="1069"/>
      <c r="BM48" s="1069"/>
      <c r="BN48" s="1069"/>
      <c r="BX48" s="1069"/>
      <c r="BY48" s="1069"/>
      <c r="BZ48" s="1069"/>
      <c r="CJ48" s="1069"/>
      <c r="CK48" s="1069"/>
      <c r="CL48" s="1069"/>
      <c r="CV48" s="1069"/>
      <c r="CW48" s="1069"/>
      <c r="CX48" s="1069"/>
    </row>
    <row r="49" spans="1:109">
      <c r="B49" s="738"/>
      <c r="AN49" s="373" t="s">
        <v>168</v>
      </c>
    </row>
    <row r="50" spans="1:109">
      <c r="B50" s="738"/>
      <c r="G50" s="1066"/>
      <c r="H50" s="1066"/>
      <c r="I50" s="1066"/>
      <c r="J50" s="1066"/>
      <c r="K50" s="1074"/>
      <c r="L50" s="1074"/>
      <c r="M50" s="1081"/>
      <c r="N50" s="1081"/>
      <c r="AN50" s="1088"/>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90" t="s">
        <v>410</v>
      </c>
      <c r="BQ50" s="1090"/>
      <c r="BR50" s="1090"/>
      <c r="BS50" s="1090"/>
      <c r="BT50" s="1090"/>
      <c r="BU50" s="1090"/>
      <c r="BV50" s="1090"/>
      <c r="BW50" s="1090"/>
      <c r="BX50" s="1090" t="s">
        <v>531</v>
      </c>
      <c r="BY50" s="1090"/>
      <c r="BZ50" s="1090"/>
      <c r="CA50" s="1090"/>
      <c r="CB50" s="1090"/>
      <c r="CC50" s="1090"/>
      <c r="CD50" s="1090"/>
      <c r="CE50" s="1090"/>
      <c r="CF50" s="1090" t="s">
        <v>532</v>
      </c>
      <c r="CG50" s="1090"/>
      <c r="CH50" s="1090"/>
      <c r="CI50" s="1090"/>
      <c r="CJ50" s="1090"/>
      <c r="CK50" s="1090"/>
      <c r="CL50" s="1090"/>
      <c r="CM50" s="1090"/>
      <c r="CN50" s="1090" t="s">
        <v>533</v>
      </c>
      <c r="CO50" s="1090"/>
      <c r="CP50" s="1090"/>
      <c r="CQ50" s="1090"/>
      <c r="CR50" s="1090"/>
      <c r="CS50" s="1090"/>
      <c r="CT50" s="1090"/>
      <c r="CU50" s="1090"/>
      <c r="CV50" s="1090" t="s">
        <v>534</v>
      </c>
      <c r="CW50" s="1090"/>
      <c r="CX50" s="1090"/>
      <c r="CY50" s="1090"/>
      <c r="CZ50" s="1090"/>
      <c r="DA50" s="1090"/>
      <c r="DB50" s="1090"/>
      <c r="DC50" s="1090"/>
    </row>
    <row r="51" spans="1:109" ht="13.5" customHeight="1">
      <c r="B51" s="738"/>
      <c r="G51" s="1067"/>
      <c r="H51" s="1067"/>
      <c r="I51" s="1071"/>
      <c r="J51" s="1071"/>
      <c r="K51" s="1075"/>
      <c r="L51" s="1075"/>
      <c r="M51" s="1075"/>
      <c r="N51" s="1075"/>
      <c r="AM51" s="1069"/>
      <c r="AN51" s="1089" t="s">
        <v>550</v>
      </c>
      <c r="AO51" s="1089"/>
      <c r="AP51" s="1089"/>
      <c r="AQ51" s="1089"/>
      <c r="AR51" s="1089"/>
      <c r="AS51" s="1089"/>
      <c r="AT51" s="1089"/>
      <c r="AU51" s="1089"/>
      <c r="AV51" s="1089"/>
      <c r="AW51" s="1089"/>
      <c r="AX51" s="1089"/>
      <c r="AY51" s="1089"/>
      <c r="AZ51" s="1089"/>
      <c r="BA51" s="1089"/>
      <c r="BB51" s="1089" t="s">
        <v>551</v>
      </c>
      <c r="BC51" s="1089"/>
      <c r="BD51" s="1089"/>
      <c r="BE51" s="1089"/>
      <c r="BF51" s="1089"/>
      <c r="BG51" s="1089"/>
      <c r="BH51" s="1089"/>
      <c r="BI51" s="1089"/>
      <c r="BJ51" s="1089"/>
      <c r="BK51" s="1089"/>
      <c r="BL51" s="1089"/>
      <c r="BM51" s="1089"/>
      <c r="BN51" s="1089"/>
      <c r="BO51" s="1089"/>
      <c r="BP51" s="1094">
        <v>33.799999999999997</v>
      </c>
      <c r="BQ51" s="1094"/>
      <c r="BR51" s="1094"/>
      <c r="BS51" s="1094"/>
      <c r="BT51" s="1094"/>
      <c r="BU51" s="1094"/>
      <c r="BV51" s="1094"/>
      <c r="BW51" s="1094"/>
      <c r="BX51" s="1094">
        <v>31.6</v>
      </c>
      <c r="BY51" s="1094"/>
      <c r="BZ51" s="1094"/>
      <c r="CA51" s="1094"/>
      <c r="CB51" s="1094"/>
      <c r="CC51" s="1094"/>
      <c r="CD51" s="1094"/>
      <c r="CE51" s="1094"/>
      <c r="CF51" s="1094">
        <v>26.3</v>
      </c>
      <c r="CG51" s="1094"/>
      <c r="CH51" s="1094"/>
      <c r="CI51" s="1094"/>
      <c r="CJ51" s="1094"/>
      <c r="CK51" s="1094"/>
      <c r="CL51" s="1094"/>
      <c r="CM51" s="1094"/>
      <c r="CN51" s="1094">
        <v>19.3</v>
      </c>
      <c r="CO51" s="1094"/>
      <c r="CP51" s="1094"/>
      <c r="CQ51" s="1094"/>
      <c r="CR51" s="1094"/>
      <c r="CS51" s="1094"/>
      <c r="CT51" s="1094"/>
      <c r="CU51" s="1094"/>
      <c r="CV51" s="1094">
        <v>7.5</v>
      </c>
      <c r="CW51" s="1094"/>
      <c r="CX51" s="1094"/>
      <c r="CY51" s="1094"/>
      <c r="CZ51" s="1094"/>
      <c r="DA51" s="1094"/>
      <c r="DB51" s="1094"/>
      <c r="DC51" s="1094"/>
    </row>
    <row r="52" spans="1:109">
      <c r="B52" s="738"/>
      <c r="G52" s="1067"/>
      <c r="H52" s="1067"/>
      <c r="I52" s="1071"/>
      <c r="J52" s="1071"/>
      <c r="K52" s="1075"/>
      <c r="L52" s="1075"/>
      <c r="M52" s="1075"/>
      <c r="N52" s="1075"/>
      <c r="AM52" s="106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c r="DB52" s="1094"/>
      <c r="DC52" s="1094"/>
    </row>
    <row r="53" spans="1:109">
      <c r="A53" s="1056"/>
      <c r="B53" s="738"/>
      <c r="G53" s="1067"/>
      <c r="H53" s="1067"/>
      <c r="I53" s="1066"/>
      <c r="J53" s="1066"/>
      <c r="K53" s="1075"/>
      <c r="L53" s="1075"/>
      <c r="M53" s="1075"/>
      <c r="N53" s="1075"/>
      <c r="AM53" s="1069"/>
      <c r="AN53" s="1089"/>
      <c r="AO53" s="1089"/>
      <c r="AP53" s="1089"/>
      <c r="AQ53" s="1089"/>
      <c r="AR53" s="1089"/>
      <c r="AS53" s="1089"/>
      <c r="AT53" s="1089"/>
      <c r="AU53" s="1089"/>
      <c r="AV53" s="1089"/>
      <c r="AW53" s="1089"/>
      <c r="AX53" s="1089"/>
      <c r="AY53" s="1089"/>
      <c r="AZ53" s="1089"/>
      <c r="BA53" s="1089"/>
      <c r="BB53" s="1089" t="s">
        <v>552</v>
      </c>
      <c r="BC53" s="1089"/>
      <c r="BD53" s="1089"/>
      <c r="BE53" s="1089"/>
      <c r="BF53" s="1089"/>
      <c r="BG53" s="1089"/>
      <c r="BH53" s="1089"/>
      <c r="BI53" s="1089"/>
      <c r="BJ53" s="1089"/>
      <c r="BK53" s="1089"/>
      <c r="BL53" s="1089"/>
      <c r="BM53" s="1089"/>
      <c r="BN53" s="1089"/>
      <c r="BO53" s="1089"/>
      <c r="BP53" s="1094">
        <v>57.8</v>
      </c>
      <c r="BQ53" s="1094"/>
      <c r="BR53" s="1094"/>
      <c r="BS53" s="1094"/>
      <c r="BT53" s="1094"/>
      <c r="BU53" s="1094"/>
      <c r="BV53" s="1094"/>
      <c r="BW53" s="1094"/>
      <c r="BX53" s="1094">
        <v>58.6</v>
      </c>
      <c r="BY53" s="1094"/>
      <c r="BZ53" s="1094"/>
      <c r="CA53" s="1094"/>
      <c r="CB53" s="1094"/>
      <c r="CC53" s="1094"/>
      <c r="CD53" s="1094"/>
      <c r="CE53" s="1094"/>
      <c r="CF53" s="1094">
        <v>60</v>
      </c>
      <c r="CG53" s="1094"/>
      <c r="CH53" s="1094"/>
      <c r="CI53" s="1094"/>
      <c r="CJ53" s="1094"/>
      <c r="CK53" s="1094"/>
      <c r="CL53" s="1094"/>
      <c r="CM53" s="1094"/>
      <c r="CN53" s="1094">
        <v>61.5</v>
      </c>
      <c r="CO53" s="1094"/>
      <c r="CP53" s="1094"/>
      <c r="CQ53" s="1094"/>
      <c r="CR53" s="1094"/>
      <c r="CS53" s="1094"/>
      <c r="CT53" s="1094"/>
      <c r="CU53" s="1094"/>
      <c r="CV53" s="1094">
        <v>63.4</v>
      </c>
      <c r="CW53" s="1094"/>
      <c r="CX53" s="1094"/>
      <c r="CY53" s="1094"/>
      <c r="CZ53" s="1094"/>
      <c r="DA53" s="1094"/>
      <c r="DB53" s="1094"/>
      <c r="DC53" s="1094"/>
    </row>
    <row r="54" spans="1:109">
      <c r="A54" s="1056"/>
      <c r="B54" s="738"/>
      <c r="G54" s="1067"/>
      <c r="H54" s="1067"/>
      <c r="I54" s="1066"/>
      <c r="J54" s="1066"/>
      <c r="K54" s="1075"/>
      <c r="L54" s="1075"/>
      <c r="M54" s="1075"/>
      <c r="N54" s="1075"/>
      <c r="AM54" s="1069"/>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c r="DB54" s="1094"/>
      <c r="DC54" s="1094"/>
    </row>
    <row r="55" spans="1:109">
      <c r="A55" s="1056"/>
      <c r="B55" s="738"/>
      <c r="G55" s="1066"/>
      <c r="H55" s="1066"/>
      <c r="I55" s="1066"/>
      <c r="J55" s="1066"/>
      <c r="K55" s="1075"/>
      <c r="L55" s="1075"/>
      <c r="M55" s="1075"/>
      <c r="N55" s="1075"/>
      <c r="AN55" s="1090" t="s">
        <v>66</v>
      </c>
      <c r="AO55" s="1090"/>
      <c r="AP55" s="1090"/>
      <c r="AQ55" s="1090"/>
      <c r="AR55" s="1090"/>
      <c r="AS55" s="1090"/>
      <c r="AT55" s="1090"/>
      <c r="AU55" s="1090"/>
      <c r="AV55" s="1090"/>
      <c r="AW55" s="1090"/>
      <c r="AX55" s="1090"/>
      <c r="AY55" s="1090"/>
      <c r="AZ55" s="1090"/>
      <c r="BA55" s="1090"/>
      <c r="BB55" s="1089" t="s">
        <v>551</v>
      </c>
      <c r="BC55" s="1089"/>
      <c r="BD55" s="1089"/>
      <c r="BE55" s="1089"/>
      <c r="BF55" s="1089"/>
      <c r="BG55" s="1089"/>
      <c r="BH55" s="1089"/>
      <c r="BI55" s="1089"/>
      <c r="BJ55" s="1089"/>
      <c r="BK55" s="1089"/>
      <c r="BL55" s="1089"/>
      <c r="BM55" s="1089"/>
      <c r="BN55" s="1089"/>
      <c r="BO55" s="1089"/>
      <c r="BP55" s="1094">
        <v>53.4</v>
      </c>
      <c r="BQ55" s="1094"/>
      <c r="BR55" s="1094"/>
      <c r="BS55" s="1094"/>
      <c r="BT55" s="1094"/>
      <c r="BU55" s="1094"/>
      <c r="BV55" s="1094"/>
      <c r="BW55" s="1094"/>
      <c r="BX55" s="1094">
        <v>48</v>
      </c>
      <c r="BY55" s="1094"/>
      <c r="BZ55" s="1094"/>
      <c r="CA55" s="1094"/>
      <c r="CB55" s="1094"/>
      <c r="CC55" s="1094"/>
      <c r="CD55" s="1094"/>
      <c r="CE55" s="1094"/>
      <c r="CF55" s="1094">
        <v>49.1</v>
      </c>
      <c r="CG55" s="1094"/>
      <c r="CH55" s="1094"/>
      <c r="CI55" s="1094"/>
      <c r="CJ55" s="1094"/>
      <c r="CK55" s="1094"/>
      <c r="CL55" s="1094"/>
      <c r="CM55" s="1094"/>
      <c r="CN55" s="1094">
        <v>41.5</v>
      </c>
      <c r="CO55" s="1094"/>
      <c r="CP55" s="1094"/>
      <c r="CQ55" s="1094"/>
      <c r="CR55" s="1094"/>
      <c r="CS55" s="1094"/>
      <c r="CT55" s="1094"/>
      <c r="CU55" s="1094"/>
      <c r="CV55" s="1094">
        <v>25.2</v>
      </c>
      <c r="CW55" s="1094"/>
      <c r="CX55" s="1094"/>
      <c r="CY55" s="1094"/>
      <c r="CZ55" s="1094"/>
      <c r="DA55" s="1094"/>
      <c r="DB55" s="1094"/>
      <c r="DC55" s="1094"/>
    </row>
    <row r="56" spans="1:109">
      <c r="A56" s="1056"/>
      <c r="B56" s="738"/>
      <c r="G56" s="1066"/>
      <c r="H56" s="1066"/>
      <c r="I56" s="1066"/>
      <c r="J56" s="1066"/>
      <c r="K56" s="1075"/>
      <c r="L56" s="1075"/>
      <c r="M56" s="1075"/>
      <c r="N56" s="1075"/>
      <c r="AN56" s="1090"/>
      <c r="AO56" s="1090"/>
      <c r="AP56" s="1090"/>
      <c r="AQ56" s="1090"/>
      <c r="AR56" s="1090"/>
      <c r="AS56" s="1090"/>
      <c r="AT56" s="1090"/>
      <c r="AU56" s="1090"/>
      <c r="AV56" s="1090"/>
      <c r="AW56" s="1090"/>
      <c r="AX56" s="1090"/>
      <c r="AY56" s="1090"/>
      <c r="AZ56" s="1090"/>
      <c r="BA56" s="1090"/>
      <c r="BB56" s="1089"/>
      <c r="BC56" s="1089"/>
      <c r="BD56" s="1089"/>
      <c r="BE56" s="1089"/>
      <c r="BF56" s="1089"/>
      <c r="BG56" s="1089"/>
      <c r="BH56" s="1089"/>
      <c r="BI56" s="1089"/>
      <c r="BJ56" s="1089"/>
      <c r="BK56" s="1089"/>
      <c r="BL56" s="1089"/>
      <c r="BM56" s="1089"/>
      <c r="BN56" s="1089"/>
      <c r="BO56" s="1089"/>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c r="DB56" s="1094"/>
      <c r="DC56" s="1094"/>
    </row>
    <row r="57" spans="1:109" s="1056" customFormat="1">
      <c r="B57" s="1062"/>
      <c r="G57" s="1066"/>
      <c r="H57" s="1066"/>
      <c r="I57" s="1072"/>
      <c r="J57" s="1072"/>
      <c r="K57" s="1075"/>
      <c r="L57" s="1075"/>
      <c r="M57" s="1075"/>
      <c r="N57" s="1075"/>
      <c r="AM57" s="373"/>
      <c r="AN57" s="1090"/>
      <c r="AO57" s="1090"/>
      <c r="AP57" s="1090"/>
      <c r="AQ57" s="1090"/>
      <c r="AR57" s="1090"/>
      <c r="AS57" s="1090"/>
      <c r="AT57" s="1090"/>
      <c r="AU57" s="1090"/>
      <c r="AV57" s="1090"/>
      <c r="AW57" s="1090"/>
      <c r="AX57" s="1090"/>
      <c r="AY57" s="1090"/>
      <c r="AZ57" s="1090"/>
      <c r="BA57" s="1090"/>
      <c r="BB57" s="1089" t="s">
        <v>552</v>
      </c>
      <c r="BC57" s="1089"/>
      <c r="BD57" s="1089"/>
      <c r="BE57" s="1089"/>
      <c r="BF57" s="1089"/>
      <c r="BG57" s="1089"/>
      <c r="BH57" s="1089"/>
      <c r="BI57" s="1089"/>
      <c r="BJ57" s="1089"/>
      <c r="BK57" s="1089"/>
      <c r="BL57" s="1089"/>
      <c r="BM57" s="1089"/>
      <c r="BN57" s="1089"/>
      <c r="BO57" s="1089"/>
      <c r="BP57" s="1094">
        <v>59.6</v>
      </c>
      <c r="BQ57" s="1094"/>
      <c r="BR57" s="1094"/>
      <c r="BS57" s="1094"/>
      <c r="BT57" s="1094"/>
      <c r="BU57" s="1094"/>
      <c r="BV57" s="1094"/>
      <c r="BW57" s="1094"/>
      <c r="BX57" s="1094">
        <v>60.8</v>
      </c>
      <c r="BY57" s="1094"/>
      <c r="BZ57" s="1094"/>
      <c r="CA57" s="1094"/>
      <c r="CB57" s="1094"/>
      <c r="CC57" s="1094"/>
      <c r="CD57" s="1094"/>
      <c r="CE57" s="1094"/>
      <c r="CF57" s="1094">
        <v>61</v>
      </c>
      <c r="CG57" s="1094"/>
      <c r="CH57" s="1094"/>
      <c r="CI57" s="1094"/>
      <c r="CJ57" s="1094"/>
      <c r="CK57" s="1094"/>
      <c r="CL57" s="1094"/>
      <c r="CM57" s="1094"/>
      <c r="CN57" s="1094">
        <v>61.7</v>
      </c>
      <c r="CO57" s="1094"/>
      <c r="CP57" s="1094"/>
      <c r="CQ57" s="1094"/>
      <c r="CR57" s="1094"/>
      <c r="CS57" s="1094"/>
      <c r="CT57" s="1094"/>
      <c r="CU57" s="1094"/>
      <c r="CV57" s="1094">
        <v>62.4</v>
      </c>
      <c r="CW57" s="1094"/>
      <c r="CX57" s="1094"/>
      <c r="CY57" s="1094"/>
      <c r="CZ57" s="1094"/>
      <c r="DA57" s="1094"/>
      <c r="DB57" s="1094"/>
      <c r="DC57" s="1094"/>
      <c r="DD57" s="1099"/>
      <c r="DE57" s="1062"/>
    </row>
    <row r="58" spans="1:109" s="1056" customFormat="1">
      <c r="A58" s="373"/>
      <c r="B58" s="1062"/>
      <c r="G58" s="1066"/>
      <c r="H58" s="1066"/>
      <c r="I58" s="1072"/>
      <c r="J58" s="1072"/>
      <c r="K58" s="1075"/>
      <c r="L58" s="1075"/>
      <c r="M58" s="1075"/>
      <c r="N58" s="1075"/>
      <c r="AM58" s="373"/>
      <c r="AN58" s="1090"/>
      <c r="AO58" s="1090"/>
      <c r="AP58" s="1090"/>
      <c r="AQ58" s="1090"/>
      <c r="AR58" s="1090"/>
      <c r="AS58" s="1090"/>
      <c r="AT58" s="1090"/>
      <c r="AU58" s="1090"/>
      <c r="AV58" s="1090"/>
      <c r="AW58" s="1090"/>
      <c r="AX58" s="1090"/>
      <c r="AY58" s="1090"/>
      <c r="AZ58" s="1090"/>
      <c r="BA58" s="1090"/>
      <c r="BB58" s="1089"/>
      <c r="BC58" s="1089"/>
      <c r="BD58" s="1089"/>
      <c r="BE58" s="1089"/>
      <c r="BF58" s="1089"/>
      <c r="BG58" s="1089"/>
      <c r="BH58" s="1089"/>
      <c r="BI58" s="1089"/>
      <c r="BJ58" s="1089"/>
      <c r="BK58" s="1089"/>
      <c r="BL58" s="1089"/>
      <c r="BM58" s="1089"/>
      <c r="BN58" s="1089"/>
      <c r="BO58" s="1089"/>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c r="DB58" s="1094"/>
      <c r="DC58" s="1094"/>
      <c r="DD58" s="1099"/>
      <c r="DE58" s="1062"/>
    </row>
    <row r="59" spans="1:109" s="1056" customFormat="1">
      <c r="A59" s="373"/>
      <c r="B59" s="1062"/>
      <c r="K59" s="1076"/>
      <c r="L59" s="1076"/>
      <c r="M59" s="1076"/>
      <c r="N59" s="1076"/>
      <c r="AQ59" s="1076"/>
      <c r="AR59" s="1076"/>
      <c r="AS59" s="1076"/>
      <c r="AT59" s="1076"/>
      <c r="BC59" s="1076"/>
      <c r="BD59" s="1076"/>
      <c r="BE59" s="1076"/>
      <c r="BF59" s="1076"/>
      <c r="BO59" s="1076"/>
      <c r="BP59" s="1076"/>
      <c r="BQ59" s="1076"/>
      <c r="BR59" s="1076"/>
      <c r="CA59" s="1076"/>
      <c r="CB59" s="1076"/>
      <c r="CC59" s="1076"/>
      <c r="CD59" s="1076"/>
      <c r="CM59" s="1076"/>
      <c r="CN59" s="1076"/>
      <c r="CO59" s="1076"/>
      <c r="CP59" s="1076"/>
      <c r="CY59" s="1076"/>
      <c r="CZ59" s="1076"/>
      <c r="DA59" s="1076"/>
      <c r="DB59" s="1076"/>
      <c r="DC59" s="1076"/>
      <c r="DD59" s="1099"/>
      <c r="DE59" s="1062"/>
    </row>
    <row r="60" spans="1:109" s="1056" customFormat="1">
      <c r="A60" s="373"/>
      <c r="B60" s="1062"/>
      <c r="K60" s="1076"/>
      <c r="L60" s="1076"/>
      <c r="M60" s="1076"/>
      <c r="N60" s="1076"/>
      <c r="AQ60" s="1076"/>
      <c r="AR60" s="1076"/>
      <c r="AS60" s="1076"/>
      <c r="AT60" s="1076"/>
      <c r="BC60" s="1076"/>
      <c r="BD60" s="1076"/>
      <c r="BE60" s="1076"/>
      <c r="BF60" s="1076"/>
      <c r="BO60" s="1076"/>
      <c r="BP60" s="1076"/>
      <c r="BQ60" s="1076"/>
      <c r="BR60" s="1076"/>
      <c r="CA60" s="1076"/>
      <c r="CB60" s="1076"/>
      <c r="CC60" s="1076"/>
      <c r="CD60" s="1076"/>
      <c r="CM60" s="1076"/>
      <c r="CN60" s="1076"/>
      <c r="CO60" s="1076"/>
      <c r="CP60" s="1076"/>
      <c r="CY60" s="1076"/>
      <c r="CZ60" s="1076"/>
      <c r="DA60" s="1076"/>
      <c r="DB60" s="1076"/>
      <c r="DC60" s="1076"/>
      <c r="DD60" s="1099"/>
      <c r="DE60" s="1062"/>
    </row>
    <row r="61" spans="1:109" s="1056" customFormat="1">
      <c r="A61" s="373"/>
      <c r="B61" s="1063"/>
      <c r="C61" s="1064"/>
      <c r="D61" s="1064"/>
      <c r="E61" s="1064"/>
      <c r="F61" s="1064"/>
      <c r="G61" s="1064"/>
      <c r="H61" s="1064"/>
      <c r="I61" s="1064"/>
      <c r="J61" s="1064"/>
      <c r="K61" s="1064"/>
      <c r="L61" s="1064"/>
      <c r="M61" s="1082"/>
      <c r="N61" s="1082"/>
      <c r="O61" s="1064"/>
      <c r="P61" s="1064"/>
      <c r="Q61" s="1064"/>
      <c r="R61" s="1064"/>
      <c r="S61" s="1064"/>
      <c r="T61" s="1064"/>
      <c r="U61" s="1064"/>
      <c r="V61" s="1064"/>
      <c r="W61" s="1064"/>
      <c r="X61" s="1064"/>
      <c r="Y61" s="1064"/>
      <c r="Z61" s="1064"/>
      <c r="AA61" s="1064"/>
      <c r="AB61" s="1064"/>
      <c r="AC61" s="1064"/>
      <c r="AD61" s="1064"/>
      <c r="AE61" s="1064"/>
      <c r="AF61" s="1064"/>
      <c r="AG61" s="1064"/>
      <c r="AH61" s="1064"/>
      <c r="AI61" s="1064"/>
      <c r="AJ61" s="1064"/>
      <c r="AK61" s="1064"/>
      <c r="AL61" s="1064"/>
      <c r="AM61" s="1064"/>
      <c r="AN61" s="1064"/>
      <c r="AO61" s="1064"/>
      <c r="AP61" s="1064"/>
      <c r="AQ61" s="1064"/>
      <c r="AR61" s="1064"/>
      <c r="AS61" s="1082"/>
      <c r="AT61" s="1082"/>
      <c r="AU61" s="1064"/>
      <c r="AV61" s="1064"/>
      <c r="AW61" s="1064"/>
      <c r="AX61" s="1064"/>
      <c r="AY61" s="1064"/>
      <c r="AZ61" s="1064"/>
      <c r="BA61" s="1064"/>
      <c r="BB61" s="1064"/>
      <c r="BC61" s="1064"/>
      <c r="BD61" s="1064"/>
      <c r="BE61" s="1082"/>
      <c r="BF61" s="1082"/>
      <c r="BG61" s="1064"/>
      <c r="BH61" s="1064"/>
      <c r="BI61" s="1064"/>
      <c r="BJ61" s="1064"/>
      <c r="BK61" s="1064"/>
      <c r="BL61" s="1064"/>
      <c r="BM61" s="1064"/>
      <c r="BN61" s="1064"/>
      <c r="BO61" s="1064"/>
      <c r="BP61" s="1064"/>
      <c r="BQ61" s="1082"/>
      <c r="BR61" s="1082"/>
      <c r="BS61" s="1064"/>
      <c r="BT61" s="1064"/>
      <c r="BU61" s="1064"/>
      <c r="BV61" s="1064"/>
      <c r="BW61" s="1064"/>
      <c r="BX61" s="1064"/>
      <c r="BY61" s="1064"/>
      <c r="BZ61" s="1064"/>
      <c r="CA61" s="1064"/>
      <c r="CB61" s="1064"/>
      <c r="CC61" s="1082"/>
      <c r="CD61" s="1082"/>
      <c r="CE61" s="1064"/>
      <c r="CF61" s="1064"/>
      <c r="CG61" s="1064"/>
      <c r="CH61" s="1064"/>
      <c r="CI61" s="1064"/>
      <c r="CJ61" s="1064"/>
      <c r="CK61" s="1064"/>
      <c r="CL61" s="1064"/>
      <c r="CM61" s="1064"/>
      <c r="CN61" s="1064"/>
      <c r="CO61" s="1082"/>
      <c r="CP61" s="1082"/>
      <c r="CQ61" s="1064"/>
      <c r="CR61" s="1064"/>
      <c r="CS61" s="1064"/>
      <c r="CT61" s="1064"/>
      <c r="CU61" s="1064"/>
      <c r="CV61" s="1064"/>
      <c r="CW61" s="1064"/>
      <c r="CX61" s="1064"/>
      <c r="CY61" s="1064"/>
      <c r="CZ61" s="1064"/>
      <c r="DA61" s="1082"/>
      <c r="DB61" s="1082"/>
      <c r="DC61" s="1082"/>
      <c r="DD61" s="1100"/>
      <c r="DE61" s="1062"/>
    </row>
    <row r="62" spans="1:109">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c r="AO62" s="1061"/>
      <c r="AP62" s="1061"/>
      <c r="AQ62" s="1061"/>
      <c r="AR62" s="1061"/>
      <c r="AS62" s="1061"/>
      <c r="AT62" s="1061"/>
      <c r="AU62" s="1061"/>
      <c r="AV62" s="1061"/>
      <c r="AW62" s="1061"/>
      <c r="AX62" s="1061"/>
      <c r="AY62" s="1061"/>
      <c r="AZ62" s="1061"/>
      <c r="BA62" s="1061"/>
      <c r="BB62" s="1061"/>
      <c r="BC62" s="1061"/>
      <c r="BD62" s="1061"/>
      <c r="BE62" s="1061"/>
      <c r="BF62" s="1061"/>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c r="CG62" s="1061"/>
      <c r="CH62" s="1061"/>
      <c r="CI62" s="1061"/>
      <c r="CJ62" s="1061"/>
      <c r="CK62" s="1061"/>
      <c r="CL62" s="1061"/>
      <c r="CM62" s="1061"/>
      <c r="CN62" s="1061"/>
      <c r="CO62" s="1061"/>
      <c r="CP62" s="1061"/>
      <c r="CQ62" s="1061"/>
      <c r="CR62" s="1061"/>
      <c r="CS62" s="1061"/>
      <c r="CT62" s="1061"/>
      <c r="CU62" s="1061"/>
      <c r="CV62" s="1061"/>
      <c r="CW62" s="1061"/>
      <c r="CX62" s="1061"/>
      <c r="CY62" s="1061"/>
      <c r="CZ62" s="1061"/>
      <c r="DA62" s="1061"/>
      <c r="DB62" s="1061"/>
      <c r="DC62" s="1061"/>
      <c r="DD62" s="1061"/>
      <c r="DE62" s="749"/>
    </row>
    <row r="63" spans="1:109" ht="17.25">
      <c r="B63" s="747" t="s">
        <v>329</v>
      </c>
    </row>
    <row r="64" spans="1:109">
      <c r="B64" s="738"/>
      <c r="G64" s="1065"/>
      <c r="N64" s="1084"/>
      <c r="AM64" s="1065"/>
      <c r="AN64" s="1065" t="s">
        <v>549</v>
      </c>
      <c r="AP64" s="1056"/>
      <c r="AQ64" s="1056"/>
      <c r="AR64" s="1056"/>
      <c r="AY64" s="1065"/>
      <c r="BA64" s="1056"/>
      <c r="BB64" s="1056"/>
      <c r="BC64" s="1056"/>
      <c r="BK64" s="1065"/>
      <c r="BM64" s="1056"/>
      <c r="BN64" s="1056"/>
      <c r="BO64" s="1056"/>
      <c r="BW64" s="1065"/>
      <c r="BY64" s="1056"/>
      <c r="BZ64" s="1056"/>
      <c r="CA64" s="1056"/>
      <c r="CI64" s="1065"/>
      <c r="CK64" s="1056"/>
      <c r="CL64" s="1056"/>
      <c r="CM64" s="1056"/>
      <c r="CU64" s="1065"/>
      <c r="CW64" s="1056"/>
      <c r="CX64" s="1056"/>
      <c r="CY64" s="1056"/>
    </row>
    <row r="65" spans="2:107">
      <c r="B65" s="738"/>
      <c r="AN65" s="1085" t="s">
        <v>554</v>
      </c>
      <c r="AO65" s="1091"/>
      <c r="AP65" s="1091"/>
      <c r="AQ65" s="1091"/>
      <c r="AR65" s="1091"/>
      <c r="AS65" s="1091"/>
      <c r="AT65" s="1091"/>
      <c r="AU65" s="1091"/>
      <c r="AV65" s="1091"/>
      <c r="AW65" s="1091"/>
      <c r="AX65" s="1091"/>
      <c r="AY65" s="1091"/>
      <c r="AZ65" s="1091"/>
      <c r="BA65" s="1091"/>
      <c r="BB65" s="1091"/>
      <c r="BC65" s="1091"/>
      <c r="BD65" s="1091"/>
      <c r="BE65" s="1091"/>
      <c r="BF65" s="1091"/>
      <c r="BG65" s="1091"/>
      <c r="BH65" s="1091"/>
      <c r="BI65" s="1091"/>
      <c r="BJ65" s="1091"/>
      <c r="BK65" s="1091"/>
      <c r="BL65" s="1091"/>
      <c r="BM65" s="1091"/>
      <c r="BN65" s="1091"/>
      <c r="BO65" s="1091"/>
      <c r="BP65" s="1091"/>
      <c r="BQ65" s="1091"/>
      <c r="BR65" s="1091"/>
      <c r="BS65" s="1091"/>
      <c r="BT65" s="1091"/>
      <c r="BU65" s="1091"/>
      <c r="BV65" s="1091"/>
      <c r="BW65" s="1091"/>
      <c r="BX65" s="1091"/>
      <c r="BY65" s="1091"/>
      <c r="BZ65" s="1091"/>
      <c r="CA65" s="1091"/>
      <c r="CB65" s="1091"/>
      <c r="CC65" s="1091"/>
      <c r="CD65" s="1091"/>
      <c r="CE65" s="1091"/>
      <c r="CF65" s="1091"/>
      <c r="CG65" s="1091"/>
      <c r="CH65" s="1091"/>
      <c r="CI65" s="1091"/>
      <c r="CJ65" s="1091"/>
      <c r="CK65" s="1091"/>
      <c r="CL65" s="1091"/>
      <c r="CM65" s="1091"/>
      <c r="CN65" s="1091"/>
      <c r="CO65" s="1091"/>
      <c r="CP65" s="1091"/>
      <c r="CQ65" s="1091"/>
      <c r="CR65" s="1091"/>
      <c r="CS65" s="1091"/>
      <c r="CT65" s="1091"/>
      <c r="CU65" s="1091"/>
      <c r="CV65" s="1091"/>
      <c r="CW65" s="1091"/>
      <c r="CX65" s="1091"/>
      <c r="CY65" s="1091"/>
      <c r="CZ65" s="1091"/>
      <c r="DA65" s="1091"/>
      <c r="DB65" s="1091"/>
      <c r="DC65" s="1095"/>
    </row>
    <row r="66" spans="2:107">
      <c r="B66" s="738"/>
      <c r="AN66" s="1086"/>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6"/>
    </row>
    <row r="67" spans="2:107">
      <c r="B67" s="738"/>
      <c r="AN67" s="1086"/>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6"/>
    </row>
    <row r="68" spans="2:107">
      <c r="B68" s="738"/>
      <c r="AN68" s="1086"/>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6"/>
    </row>
    <row r="69" spans="2:107">
      <c r="B69" s="738"/>
      <c r="AN69" s="1087"/>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3"/>
      <c r="BV69" s="1093"/>
      <c r="BW69" s="1093"/>
      <c r="BX69" s="1093"/>
      <c r="BY69" s="1093"/>
      <c r="BZ69" s="1093"/>
      <c r="CA69" s="1093"/>
      <c r="CB69" s="1093"/>
      <c r="CC69" s="1093"/>
      <c r="CD69" s="1093"/>
      <c r="CE69" s="1093"/>
      <c r="CF69" s="1093"/>
      <c r="CG69" s="1093"/>
      <c r="CH69" s="1093"/>
      <c r="CI69" s="1093"/>
      <c r="CJ69" s="1093"/>
      <c r="CK69" s="1093"/>
      <c r="CL69" s="1093"/>
      <c r="CM69" s="1093"/>
      <c r="CN69" s="1093"/>
      <c r="CO69" s="1093"/>
      <c r="CP69" s="1093"/>
      <c r="CQ69" s="1093"/>
      <c r="CR69" s="1093"/>
      <c r="CS69" s="1093"/>
      <c r="CT69" s="1093"/>
      <c r="CU69" s="1093"/>
      <c r="CV69" s="1093"/>
      <c r="CW69" s="1093"/>
      <c r="CX69" s="1093"/>
      <c r="CY69" s="1093"/>
      <c r="CZ69" s="1093"/>
      <c r="DA69" s="1093"/>
      <c r="DB69" s="1093"/>
      <c r="DC69" s="1097"/>
    </row>
    <row r="70" spans="2:107">
      <c r="B70" s="738"/>
      <c r="H70" s="1070"/>
      <c r="I70" s="1070"/>
      <c r="J70" s="1073"/>
      <c r="K70" s="1073"/>
      <c r="L70" s="1080"/>
      <c r="M70" s="1073"/>
      <c r="N70" s="1080"/>
      <c r="AN70" s="1069"/>
      <c r="AO70" s="1069"/>
      <c r="AP70" s="1069"/>
      <c r="AZ70" s="1069"/>
      <c r="BA70" s="1069"/>
      <c r="BB70" s="1069"/>
      <c r="BL70" s="1069"/>
      <c r="BM70" s="1069"/>
      <c r="BN70" s="1069"/>
      <c r="BX70" s="1069"/>
      <c r="BY70" s="1069"/>
      <c r="BZ70" s="1069"/>
      <c r="CJ70" s="1069"/>
      <c r="CK70" s="1069"/>
      <c r="CL70" s="1069"/>
      <c r="CV70" s="1069"/>
      <c r="CW70" s="1069"/>
      <c r="CX70" s="1069"/>
    </row>
    <row r="71" spans="2:107">
      <c r="B71" s="738"/>
      <c r="G71" s="1068"/>
      <c r="I71" s="1072"/>
      <c r="J71" s="1073"/>
      <c r="K71" s="1073"/>
      <c r="L71" s="1080"/>
      <c r="M71" s="1073"/>
      <c r="N71" s="1080"/>
      <c r="AM71" s="1068"/>
      <c r="AN71" s="373" t="s">
        <v>168</v>
      </c>
    </row>
    <row r="72" spans="2:107">
      <c r="B72" s="738"/>
      <c r="G72" s="1066"/>
      <c r="H72" s="1066"/>
      <c r="I72" s="1066"/>
      <c r="J72" s="1066"/>
      <c r="K72" s="1074"/>
      <c r="L72" s="1074"/>
      <c r="M72" s="1081"/>
      <c r="N72" s="1081"/>
      <c r="AN72" s="1088"/>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90" t="s">
        <v>410</v>
      </c>
      <c r="BQ72" s="1090"/>
      <c r="BR72" s="1090"/>
      <c r="BS72" s="1090"/>
      <c r="BT72" s="1090"/>
      <c r="BU72" s="1090"/>
      <c r="BV72" s="1090"/>
      <c r="BW72" s="1090"/>
      <c r="BX72" s="1090" t="s">
        <v>531</v>
      </c>
      <c r="BY72" s="1090"/>
      <c r="BZ72" s="1090"/>
      <c r="CA72" s="1090"/>
      <c r="CB72" s="1090"/>
      <c r="CC72" s="1090"/>
      <c r="CD72" s="1090"/>
      <c r="CE72" s="1090"/>
      <c r="CF72" s="1090" t="s">
        <v>532</v>
      </c>
      <c r="CG72" s="1090"/>
      <c r="CH72" s="1090"/>
      <c r="CI72" s="1090"/>
      <c r="CJ72" s="1090"/>
      <c r="CK72" s="1090"/>
      <c r="CL72" s="1090"/>
      <c r="CM72" s="1090"/>
      <c r="CN72" s="1090" t="s">
        <v>533</v>
      </c>
      <c r="CO72" s="1090"/>
      <c r="CP72" s="1090"/>
      <c r="CQ72" s="1090"/>
      <c r="CR72" s="1090"/>
      <c r="CS72" s="1090"/>
      <c r="CT72" s="1090"/>
      <c r="CU72" s="1090"/>
      <c r="CV72" s="1090" t="s">
        <v>534</v>
      </c>
      <c r="CW72" s="1090"/>
      <c r="CX72" s="1090"/>
      <c r="CY72" s="1090"/>
      <c r="CZ72" s="1090"/>
      <c r="DA72" s="1090"/>
      <c r="DB72" s="1090"/>
      <c r="DC72" s="1090"/>
    </row>
    <row r="73" spans="2:107">
      <c r="B73" s="738"/>
      <c r="G73" s="1067"/>
      <c r="H73" s="1067"/>
      <c r="I73" s="1067"/>
      <c r="J73" s="1067"/>
      <c r="K73" s="1077"/>
      <c r="L73" s="1077"/>
      <c r="M73" s="1077"/>
      <c r="N73" s="1077"/>
      <c r="AM73" s="1069"/>
      <c r="AN73" s="1089" t="s">
        <v>550</v>
      </c>
      <c r="AO73" s="1089"/>
      <c r="AP73" s="1089"/>
      <c r="AQ73" s="1089"/>
      <c r="AR73" s="1089"/>
      <c r="AS73" s="1089"/>
      <c r="AT73" s="1089"/>
      <c r="AU73" s="1089"/>
      <c r="AV73" s="1089"/>
      <c r="AW73" s="1089"/>
      <c r="AX73" s="1089"/>
      <c r="AY73" s="1089"/>
      <c r="AZ73" s="1089"/>
      <c r="BA73" s="1089"/>
      <c r="BB73" s="1089" t="s">
        <v>551</v>
      </c>
      <c r="BC73" s="1089"/>
      <c r="BD73" s="1089"/>
      <c r="BE73" s="1089"/>
      <c r="BF73" s="1089"/>
      <c r="BG73" s="1089"/>
      <c r="BH73" s="1089"/>
      <c r="BI73" s="1089"/>
      <c r="BJ73" s="1089"/>
      <c r="BK73" s="1089"/>
      <c r="BL73" s="1089"/>
      <c r="BM73" s="1089"/>
      <c r="BN73" s="1089"/>
      <c r="BO73" s="1089"/>
      <c r="BP73" s="1094">
        <v>33.799999999999997</v>
      </c>
      <c r="BQ73" s="1094"/>
      <c r="BR73" s="1094"/>
      <c r="BS73" s="1094"/>
      <c r="BT73" s="1094"/>
      <c r="BU73" s="1094"/>
      <c r="BV73" s="1094"/>
      <c r="BW73" s="1094"/>
      <c r="BX73" s="1094">
        <v>31.6</v>
      </c>
      <c r="BY73" s="1094"/>
      <c r="BZ73" s="1094"/>
      <c r="CA73" s="1094"/>
      <c r="CB73" s="1094"/>
      <c r="CC73" s="1094"/>
      <c r="CD73" s="1094"/>
      <c r="CE73" s="1094"/>
      <c r="CF73" s="1094">
        <v>26.3</v>
      </c>
      <c r="CG73" s="1094"/>
      <c r="CH73" s="1094"/>
      <c r="CI73" s="1094"/>
      <c r="CJ73" s="1094"/>
      <c r="CK73" s="1094"/>
      <c r="CL73" s="1094"/>
      <c r="CM73" s="1094"/>
      <c r="CN73" s="1094">
        <v>19.3</v>
      </c>
      <c r="CO73" s="1094"/>
      <c r="CP73" s="1094"/>
      <c r="CQ73" s="1094"/>
      <c r="CR73" s="1094"/>
      <c r="CS73" s="1094"/>
      <c r="CT73" s="1094"/>
      <c r="CU73" s="1094"/>
      <c r="CV73" s="1094">
        <v>7.5</v>
      </c>
      <c r="CW73" s="1094"/>
      <c r="CX73" s="1094"/>
      <c r="CY73" s="1094"/>
      <c r="CZ73" s="1094"/>
      <c r="DA73" s="1094"/>
      <c r="DB73" s="1094"/>
      <c r="DC73" s="1094"/>
    </row>
    <row r="74" spans="2:107">
      <c r="B74" s="738"/>
      <c r="G74" s="1067"/>
      <c r="H74" s="1067"/>
      <c r="I74" s="1067"/>
      <c r="J74" s="1067"/>
      <c r="K74" s="1077"/>
      <c r="L74" s="1077"/>
      <c r="M74" s="1077"/>
      <c r="N74" s="1077"/>
      <c r="AM74" s="1069"/>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94"/>
      <c r="BQ74" s="1094"/>
      <c r="BR74" s="1094"/>
      <c r="BS74" s="1094"/>
      <c r="BT74" s="1094"/>
      <c r="BU74" s="1094"/>
      <c r="BV74" s="1094"/>
      <c r="BW74" s="1094"/>
      <c r="BX74" s="1094"/>
      <c r="BY74" s="1094"/>
      <c r="BZ74" s="1094"/>
      <c r="CA74" s="1094"/>
      <c r="CB74" s="1094"/>
      <c r="CC74" s="1094"/>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c r="DB74" s="1094"/>
      <c r="DC74" s="1094"/>
    </row>
    <row r="75" spans="2:107">
      <c r="B75" s="738"/>
      <c r="G75" s="1067"/>
      <c r="H75" s="1067"/>
      <c r="I75" s="1066"/>
      <c r="J75" s="1066"/>
      <c r="K75" s="1075"/>
      <c r="L75" s="1075"/>
      <c r="M75" s="1075"/>
      <c r="N75" s="1075"/>
      <c r="AM75" s="1069"/>
      <c r="AN75" s="1089"/>
      <c r="AO75" s="1089"/>
      <c r="AP75" s="1089"/>
      <c r="AQ75" s="1089"/>
      <c r="AR75" s="1089"/>
      <c r="AS75" s="1089"/>
      <c r="AT75" s="1089"/>
      <c r="AU75" s="1089"/>
      <c r="AV75" s="1089"/>
      <c r="AW75" s="1089"/>
      <c r="AX75" s="1089"/>
      <c r="AY75" s="1089"/>
      <c r="AZ75" s="1089"/>
      <c r="BA75" s="1089"/>
      <c r="BB75" s="1089" t="s">
        <v>416</v>
      </c>
      <c r="BC75" s="1089"/>
      <c r="BD75" s="1089"/>
      <c r="BE75" s="1089"/>
      <c r="BF75" s="1089"/>
      <c r="BG75" s="1089"/>
      <c r="BH75" s="1089"/>
      <c r="BI75" s="1089"/>
      <c r="BJ75" s="1089"/>
      <c r="BK75" s="1089"/>
      <c r="BL75" s="1089"/>
      <c r="BM75" s="1089"/>
      <c r="BN75" s="1089"/>
      <c r="BO75" s="1089"/>
      <c r="BP75" s="1094">
        <v>8.4</v>
      </c>
      <c r="BQ75" s="1094"/>
      <c r="BR75" s="1094"/>
      <c r="BS75" s="1094"/>
      <c r="BT75" s="1094"/>
      <c r="BU75" s="1094"/>
      <c r="BV75" s="1094"/>
      <c r="BW75" s="1094"/>
      <c r="BX75" s="1094">
        <v>8.5</v>
      </c>
      <c r="BY75" s="1094"/>
      <c r="BZ75" s="1094"/>
      <c r="CA75" s="1094"/>
      <c r="CB75" s="1094"/>
      <c r="CC75" s="1094"/>
      <c r="CD75" s="1094"/>
      <c r="CE75" s="1094"/>
      <c r="CF75" s="1094">
        <v>9.1999999999999993</v>
      </c>
      <c r="CG75" s="1094"/>
      <c r="CH75" s="1094"/>
      <c r="CI75" s="1094"/>
      <c r="CJ75" s="1094"/>
      <c r="CK75" s="1094"/>
      <c r="CL75" s="1094"/>
      <c r="CM75" s="1094"/>
      <c r="CN75" s="1094">
        <v>9.6999999999999993</v>
      </c>
      <c r="CO75" s="1094"/>
      <c r="CP75" s="1094"/>
      <c r="CQ75" s="1094"/>
      <c r="CR75" s="1094"/>
      <c r="CS75" s="1094"/>
      <c r="CT75" s="1094"/>
      <c r="CU75" s="1094"/>
      <c r="CV75" s="1094">
        <v>10.199999999999999</v>
      </c>
      <c r="CW75" s="1094"/>
      <c r="CX75" s="1094"/>
      <c r="CY75" s="1094"/>
      <c r="CZ75" s="1094"/>
      <c r="DA75" s="1094"/>
      <c r="DB75" s="1094"/>
      <c r="DC75" s="1094"/>
    </row>
    <row r="76" spans="2:107">
      <c r="B76" s="738"/>
      <c r="G76" s="1067"/>
      <c r="H76" s="1067"/>
      <c r="I76" s="1066"/>
      <c r="J76" s="1066"/>
      <c r="K76" s="1075"/>
      <c r="L76" s="1075"/>
      <c r="M76" s="1075"/>
      <c r="N76" s="1075"/>
      <c r="AM76" s="1069"/>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94"/>
      <c r="BQ76" s="1094"/>
      <c r="BR76" s="1094"/>
      <c r="BS76" s="1094"/>
      <c r="BT76" s="1094"/>
      <c r="BU76" s="1094"/>
      <c r="BV76" s="1094"/>
      <c r="BW76" s="1094"/>
      <c r="BX76" s="1094"/>
      <c r="BY76" s="1094"/>
      <c r="BZ76" s="1094"/>
      <c r="CA76" s="1094"/>
      <c r="CB76" s="1094"/>
      <c r="CC76" s="1094"/>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c r="DB76" s="1094"/>
      <c r="DC76" s="1094"/>
    </row>
    <row r="77" spans="2:107">
      <c r="B77" s="738"/>
      <c r="G77" s="1066"/>
      <c r="H77" s="1066"/>
      <c r="I77" s="1066"/>
      <c r="J77" s="1066"/>
      <c r="K77" s="1077"/>
      <c r="L77" s="1077"/>
      <c r="M77" s="1077"/>
      <c r="N77" s="1077"/>
      <c r="AN77" s="1090" t="s">
        <v>66</v>
      </c>
      <c r="AO77" s="1090"/>
      <c r="AP77" s="1090"/>
      <c r="AQ77" s="1090"/>
      <c r="AR77" s="1090"/>
      <c r="AS77" s="1090"/>
      <c r="AT77" s="1090"/>
      <c r="AU77" s="1090"/>
      <c r="AV77" s="1090"/>
      <c r="AW77" s="1090"/>
      <c r="AX77" s="1090"/>
      <c r="AY77" s="1090"/>
      <c r="AZ77" s="1090"/>
      <c r="BA77" s="1090"/>
      <c r="BB77" s="1089" t="s">
        <v>551</v>
      </c>
      <c r="BC77" s="1089"/>
      <c r="BD77" s="1089"/>
      <c r="BE77" s="1089"/>
      <c r="BF77" s="1089"/>
      <c r="BG77" s="1089"/>
      <c r="BH77" s="1089"/>
      <c r="BI77" s="1089"/>
      <c r="BJ77" s="1089"/>
      <c r="BK77" s="1089"/>
      <c r="BL77" s="1089"/>
      <c r="BM77" s="1089"/>
      <c r="BN77" s="1089"/>
      <c r="BO77" s="1089"/>
      <c r="BP77" s="1094">
        <v>53.4</v>
      </c>
      <c r="BQ77" s="1094"/>
      <c r="BR77" s="1094"/>
      <c r="BS77" s="1094"/>
      <c r="BT77" s="1094"/>
      <c r="BU77" s="1094"/>
      <c r="BV77" s="1094"/>
      <c r="BW77" s="1094"/>
      <c r="BX77" s="1094">
        <v>48</v>
      </c>
      <c r="BY77" s="1094"/>
      <c r="BZ77" s="1094"/>
      <c r="CA77" s="1094"/>
      <c r="CB77" s="1094"/>
      <c r="CC77" s="1094"/>
      <c r="CD77" s="1094"/>
      <c r="CE77" s="1094"/>
      <c r="CF77" s="1094">
        <v>49.1</v>
      </c>
      <c r="CG77" s="1094"/>
      <c r="CH77" s="1094"/>
      <c r="CI77" s="1094"/>
      <c r="CJ77" s="1094"/>
      <c r="CK77" s="1094"/>
      <c r="CL77" s="1094"/>
      <c r="CM77" s="1094"/>
      <c r="CN77" s="1094">
        <v>41.5</v>
      </c>
      <c r="CO77" s="1094"/>
      <c r="CP77" s="1094"/>
      <c r="CQ77" s="1094"/>
      <c r="CR77" s="1094"/>
      <c r="CS77" s="1094"/>
      <c r="CT77" s="1094"/>
      <c r="CU77" s="1094"/>
      <c r="CV77" s="1094">
        <v>25.2</v>
      </c>
      <c r="CW77" s="1094"/>
      <c r="CX77" s="1094"/>
      <c r="CY77" s="1094"/>
      <c r="CZ77" s="1094"/>
      <c r="DA77" s="1094"/>
      <c r="DB77" s="1094"/>
      <c r="DC77" s="1094"/>
    </row>
    <row r="78" spans="2:107">
      <c r="B78" s="738"/>
      <c r="G78" s="1066"/>
      <c r="H78" s="1066"/>
      <c r="I78" s="1066"/>
      <c r="J78" s="1066"/>
      <c r="K78" s="1077"/>
      <c r="L78" s="1077"/>
      <c r="M78" s="1077"/>
      <c r="N78" s="1077"/>
      <c r="AN78" s="1090"/>
      <c r="AO78" s="1090"/>
      <c r="AP78" s="1090"/>
      <c r="AQ78" s="1090"/>
      <c r="AR78" s="1090"/>
      <c r="AS78" s="1090"/>
      <c r="AT78" s="1090"/>
      <c r="AU78" s="1090"/>
      <c r="AV78" s="1090"/>
      <c r="AW78" s="1090"/>
      <c r="AX78" s="1090"/>
      <c r="AY78" s="1090"/>
      <c r="AZ78" s="1090"/>
      <c r="BA78" s="1090"/>
      <c r="BB78" s="1089"/>
      <c r="BC78" s="1089"/>
      <c r="BD78" s="1089"/>
      <c r="BE78" s="1089"/>
      <c r="BF78" s="1089"/>
      <c r="BG78" s="1089"/>
      <c r="BH78" s="1089"/>
      <c r="BI78" s="1089"/>
      <c r="BJ78" s="1089"/>
      <c r="BK78" s="1089"/>
      <c r="BL78" s="1089"/>
      <c r="BM78" s="1089"/>
      <c r="BN78" s="1089"/>
      <c r="BO78" s="1089"/>
      <c r="BP78" s="1094"/>
      <c r="BQ78" s="1094"/>
      <c r="BR78" s="1094"/>
      <c r="BS78" s="1094"/>
      <c r="BT78" s="1094"/>
      <c r="BU78" s="1094"/>
      <c r="BV78" s="1094"/>
      <c r="BW78" s="1094"/>
      <c r="BX78" s="1094"/>
      <c r="BY78" s="1094"/>
      <c r="BZ78" s="1094"/>
      <c r="CA78" s="1094"/>
      <c r="CB78" s="1094"/>
      <c r="CC78" s="1094"/>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c r="DB78" s="1094"/>
      <c r="DC78" s="1094"/>
    </row>
    <row r="79" spans="2:107">
      <c r="B79" s="738"/>
      <c r="G79" s="1066"/>
      <c r="H79" s="1066"/>
      <c r="I79" s="1072"/>
      <c r="J79" s="1072"/>
      <c r="K79" s="1078"/>
      <c r="L79" s="1078"/>
      <c r="M79" s="1078"/>
      <c r="N79" s="1078"/>
      <c r="AN79" s="1090"/>
      <c r="AO79" s="1090"/>
      <c r="AP79" s="1090"/>
      <c r="AQ79" s="1090"/>
      <c r="AR79" s="1090"/>
      <c r="AS79" s="1090"/>
      <c r="AT79" s="1090"/>
      <c r="AU79" s="1090"/>
      <c r="AV79" s="1090"/>
      <c r="AW79" s="1090"/>
      <c r="AX79" s="1090"/>
      <c r="AY79" s="1090"/>
      <c r="AZ79" s="1090"/>
      <c r="BA79" s="1090"/>
      <c r="BB79" s="1089" t="s">
        <v>416</v>
      </c>
      <c r="BC79" s="1089"/>
      <c r="BD79" s="1089"/>
      <c r="BE79" s="1089"/>
      <c r="BF79" s="1089"/>
      <c r="BG79" s="1089"/>
      <c r="BH79" s="1089"/>
      <c r="BI79" s="1089"/>
      <c r="BJ79" s="1089"/>
      <c r="BK79" s="1089"/>
      <c r="BL79" s="1089"/>
      <c r="BM79" s="1089"/>
      <c r="BN79" s="1089"/>
      <c r="BO79" s="1089"/>
      <c r="BP79" s="1094">
        <v>9.8000000000000007</v>
      </c>
      <c r="BQ79" s="1094"/>
      <c r="BR79" s="1094"/>
      <c r="BS79" s="1094"/>
      <c r="BT79" s="1094"/>
      <c r="BU79" s="1094"/>
      <c r="BV79" s="1094"/>
      <c r="BW79" s="1094"/>
      <c r="BX79" s="1094">
        <v>9.6</v>
      </c>
      <c r="BY79" s="1094"/>
      <c r="BZ79" s="1094"/>
      <c r="CA79" s="1094"/>
      <c r="CB79" s="1094"/>
      <c r="CC79" s="1094"/>
      <c r="CD79" s="1094"/>
      <c r="CE79" s="1094"/>
      <c r="CF79" s="1094">
        <v>9.5</v>
      </c>
      <c r="CG79" s="1094"/>
      <c r="CH79" s="1094"/>
      <c r="CI79" s="1094"/>
      <c r="CJ79" s="1094"/>
      <c r="CK79" s="1094"/>
      <c r="CL79" s="1094"/>
      <c r="CM79" s="1094"/>
      <c r="CN79" s="1094">
        <v>9.1999999999999993</v>
      </c>
      <c r="CO79" s="1094"/>
      <c r="CP79" s="1094"/>
      <c r="CQ79" s="1094"/>
      <c r="CR79" s="1094"/>
      <c r="CS79" s="1094"/>
      <c r="CT79" s="1094"/>
      <c r="CU79" s="1094"/>
      <c r="CV79" s="1094">
        <v>8.9</v>
      </c>
      <c r="CW79" s="1094"/>
      <c r="CX79" s="1094"/>
      <c r="CY79" s="1094"/>
      <c r="CZ79" s="1094"/>
      <c r="DA79" s="1094"/>
      <c r="DB79" s="1094"/>
      <c r="DC79" s="1094"/>
    </row>
    <row r="80" spans="2:107">
      <c r="B80" s="738"/>
      <c r="G80" s="1066"/>
      <c r="H80" s="1066"/>
      <c r="I80" s="1072"/>
      <c r="J80" s="1072"/>
      <c r="K80" s="1078"/>
      <c r="L80" s="1078"/>
      <c r="M80" s="1078"/>
      <c r="N80" s="1078"/>
      <c r="AN80" s="1090"/>
      <c r="AO80" s="1090"/>
      <c r="AP80" s="1090"/>
      <c r="AQ80" s="1090"/>
      <c r="AR80" s="1090"/>
      <c r="AS80" s="1090"/>
      <c r="AT80" s="1090"/>
      <c r="AU80" s="1090"/>
      <c r="AV80" s="1090"/>
      <c r="AW80" s="1090"/>
      <c r="AX80" s="1090"/>
      <c r="AY80" s="1090"/>
      <c r="AZ80" s="1090"/>
      <c r="BA80" s="1090"/>
      <c r="BB80" s="1089"/>
      <c r="BC80" s="1089"/>
      <c r="BD80" s="1089"/>
      <c r="BE80" s="1089"/>
      <c r="BF80" s="1089"/>
      <c r="BG80" s="1089"/>
      <c r="BH80" s="1089"/>
      <c r="BI80" s="1089"/>
      <c r="BJ80" s="1089"/>
      <c r="BK80" s="1089"/>
      <c r="BL80" s="1089"/>
      <c r="BM80" s="1089"/>
      <c r="BN80" s="1089"/>
      <c r="BO80" s="1089"/>
      <c r="BP80" s="1094"/>
      <c r="BQ80" s="1094"/>
      <c r="BR80" s="1094"/>
      <c r="BS80" s="1094"/>
      <c r="BT80" s="1094"/>
      <c r="BU80" s="1094"/>
      <c r="BV80" s="1094"/>
      <c r="BW80" s="1094"/>
      <c r="BX80" s="1094"/>
      <c r="BY80" s="1094"/>
      <c r="BZ80" s="1094"/>
      <c r="CA80" s="1094"/>
      <c r="CB80" s="1094"/>
      <c r="CC80" s="1094"/>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c r="DB80" s="1094"/>
      <c r="DC80" s="1094"/>
    </row>
    <row r="81" spans="2:109">
      <c r="B81" s="738"/>
    </row>
    <row r="82" spans="2:109" ht="17.25">
      <c r="B82" s="738"/>
      <c r="K82" s="1079"/>
      <c r="L82" s="1079"/>
      <c r="M82" s="1079"/>
      <c r="N82" s="1079"/>
      <c r="AQ82" s="1079"/>
      <c r="AR82" s="1079"/>
      <c r="AS82" s="1079"/>
      <c r="AT82" s="1079"/>
      <c r="BC82" s="1079"/>
      <c r="BD82" s="1079"/>
      <c r="BE82" s="1079"/>
      <c r="BF82" s="1079"/>
      <c r="BO82" s="1079"/>
      <c r="BP82" s="1079"/>
      <c r="BQ82" s="1079"/>
      <c r="BR82" s="1079"/>
      <c r="CA82" s="1079"/>
      <c r="CB82" s="1079"/>
      <c r="CC82" s="1079"/>
      <c r="CD82" s="1079"/>
      <c r="CM82" s="1079"/>
      <c r="CN82" s="1079"/>
      <c r="CO82" s="1079"/>
      <c r="CP82" s="1079"/>
      <c r="CY82" s="1079"/>
      <c r="CZ82" s="1079"/>
      <c r="DA82" s="1079"/>
      <c r="DB82" s="1079"/>
      <c r="DC82" s="1079"/>
    </row>
    <row r="83" spans="2:109">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c r="DD84" s="749"/>
      <c r="DE84" s="749"/>
    </row>
    <row r="85" spans="2:109">
      <c r="DD85" s="749"/>
      <c r="DE85" s="749"/>
    </row>
  </sheetData>
  <sheetProtection algorithmName="SHA-512" hashValue="pBeOi3H98ZYF/LqpYmKoSTIcL9oV+JxWhKlfyn0U+OhiJJColq72GPvANRdzeqloNe7DdzV9ZKCE0BSZoJld3A==" saltValue="PgwsAg/+uu0PS7GHnCckr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88" zoomScaleSheetLayoutView="70"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104</v>
      </c>
    </row>
  </sheetData>
  <sheetProtection algorithmName="SHA-512" hashValue="R6LOHHRVNHlzK4pBtWEeQtTvmboiXcOyO1A2GsxHKwJRHMCRddims/m3NtCJQFmnLB14ysyRMzi7Dqf3G0i5mQ==" saltValue="MeEdeA00PyhuTc40O2wnMw==" spinCount="100000" sheet="1" objects="1" scenarios="1"/>
  <phoneticPr fontId="6"/>
  <printOptions horizontalCentered="1" verticalCentered="1"/>
  <pageMargins left="0" right="0" top="0.19685039370078741" bottom="0" header="0.39370078740157483" footer="0"/>
  <pageSetup paperSize="8" scale="51"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104</v>
      </c>
    </row>
  </sheetData>
  <sheetProtection algorithmName="SHA-512" hashValue="WzgviXFNRVuW1aXLZOXZMF26tblJIg/h74U9G1rHTp6FlPlwvV4r8qP+/4Cm0ErxTQAlk2FwNulbzZnLDPQlCA==" saltValue="kTfEVOHwmbRRPzuCz/EQig==" spinCount="100000" sheet="1" objects="1" scenarios="1"/>
  <phoneticPr fontId="6"/>
  <printOptions horizontalCentered="1" verticalCentered="1"/>
  <pageMargins left="0" right="0" top="0.19685039370078741" bottom="0" header="0.39370078740157483" footer="0"/>
  <pageSetup paperSize="8" scale="51"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7" customWidth="1"/>
    <col min="134" max="143" width="1.63281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301</v>
      </c>
      <c r="DI1" s="354"/>
      <c r="DJ1" s="354"/>
      <c r="DK1" s="354"/>
      <c r="DL1" s="354"/>
      <c r="DM1" s="354"/>
      <c r="DN1" s="361"/>
      <c r="DO1" s="1"/>
      <c r="DP1" s="353" t="s">
        <v>302</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113</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307</v>
      </c>
      <c r="S4" s="139"/>
      <c r="T4" s="139"/>
      <c r="U4" s="139"/>
      <c r="V4" s="139"/>
      <c r="W4" s="139"/>
      <c r="X4" s="139"/>
      <c r="Y4" s="144"/>
      <c r="Z4" s="182" t="s">
        <v>310</v>
      </c>
      <c r="AA4" s="139"/>
      <c r="AB4" s="139"/>
      <c r="AC4" s="144"/>
      <c r="AD4" s="182" t="s">
        <v>256</v>
      </c>
      <c r="AE4" s="139"/>
      <c r="AF4" s="139"/>
      <c r="AG4" s="139"/>
      <c r="AH4" s="139"/>
      <c r="AI4" s="139"/>
      <c r="AJ4" s="139"/>
      <c r="AK4" s="144"/>
      <c r="AL4" s="182" t="s">
        <v>310</v>
      </c>
      <c r="AM4" s="139"/>
      <c r="AN4" s="139"/>
      <c r="AO4" s="144"/>
      <c r="AP4" s="304" t="s">
        <v>313</v>
      </c>
      <c r="AQ4" s="304"/>
      <c r="AR4" s="304"/>
      <c r="AS4" s="304"/>
      <c r="AT4" s="304"/>
      <c r="AU4" s="304"/>
      <c r="AV4" s="304"/>
      <c r="AW4" s="304"/>
      <c r="AX4" s="304"/>
      <c r="AY4" s="304"/>
      <c r="AZ4" s="304"/>
      <c r="BA4" s="304"/>
      <c r="BB4" s="304"/>
      <c r="BC4" s="304"/>
      <c r="BD4" s="304"/>
      <c r="BE4" s="304"/>
      <c r="BF4" s="304"/>
      <c r="BG4" s="304" t="s">
        <v>291</v>
      </c>
      <c r="BH4" s="304"/>
      <c r="BI4" s="304"/>
      <c r="BJ4" s="304"/>
      <c r="BK4" s="304"/>
      <c r="BL4" s="304"/>
      <c r="BM4" s="304"/>
      <c r="BN4" s="304"/>
      <c r="BO4" s="304" t="s">
        <v>310</v>
      </c>
      <c r="BP4" s="304"/>
      <c r="BQ4" s="304"/>
      <c r="BR4" s="304"/>
      <c r="BS4" s="304" t="s">
        <v>314</v>
      </c>
      <c r="BT4" s="304"/>
      <c r="BU4" s="304"/>
      <c r="BV4" s="304"/>
      <c r="BW4" s="304"/>
      <c r="BX4" s="304"/>
      <c r="BY4" s="304"/>
      <c r="BZ4" s="304"/>
      <c r="CA4" s="304"/>
      <c r="CB4" s="304"/>
      <c r="CD4" s="182" t="s">
        <v>315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309</v>
      </c>
      <c r="C5" s="269"/>
      <c r="D5" s="269"/>
      <c r="E5" s="269"/>
      <c r="F5" s="269"/>
      <c r="G5" s="269"/>
      <c r="H5" s="269"/>
      <c r="I5" s="269"/>
      <c r="J5" s="269"/>
      <c r="K5" s="269"/>
      <c r="L5" s="269"/>
      <c r="M5" s="269"/>
      <c r="N5" s="269"/>
      <c r="O5" s="269"/>
      <c r="P5" s="269"/>
      <c r="Q5" s="272"/>
      <c r="R5" s="277">
        <v>3097814</v>
      </c>
      <c r="S5" s="280"/>
      <c r="T5" s="280"/>
      <c r="U5" s="280"/>
      <c r="V5" s="280"/>
      <c r="W5" s="280"/>
      <c r="X5" s="280"/>
      <c r="Y5" s="283"/>
      <c r="Z5" s="286">
        <v>12.8</v>
      </c>
      <c r="AA5" s="286"/>
      <c r="AB5" s="286"/>
      <c r="AC5" s="286"/>
      <c r="AD5" s="292">
        <v>2940255</v>
      </c>
      <c r="AE5" s="292"/>
      <c r="AF5" s="292"/>
      <c r="AG5" s="292"/>
      <c r="AH5" s="292"/>
      <c r="AI5" s="292"/>
      <c r="AJ5" s="292"/>
      <c r="AK5" s="292"/>
      <c r="AL5" s="297">
        <v>22.6</v>
      </c>
      <c r="AM5" s="299"/>
      <c r="AN5" s="299"/>
      <c r="AO5" s="301"/>
      <c r="AP5" s="261" t="s">
        <v>317</v>
      </c>
      <c r="AQ5" s="269"/>
      <c r="AR5" s="269"/>
      <c r="AS5" s="269"/>
      <c r="AT5" s="269"/>
      <c r="AU5" s="269"/>
      <c r="AV5" s="269"/>
      <c r="AW5" s="269"/>
      <c r="AX5" s="269"/>
      <c r="AY5" s="269"/>
      <c r="AZ5" s="269"/>
      <c r="BA5" s="269"/>
      <c r="BB5" s="269"/>
      <c r="BC5" s="269"/>
      <c r="BD5" s="269"/>
      <c r="BE5" s="269"/>
      <c r="BF5" s="272"/>
      <c r="BG5" s="278">
        <v>2938952</v>
      </c>
      <c r="BH5" s="281"/>
      <c r="BI5" s="281"/>
      <c r="BJ5" s="281"/>
      <c r="BK5" s="281"/>
      <c r="BL5" s="281"/>
      <c r="BM5" s="281"/>
      <c r="BN5" s="284"/>
      <c r="BO5" s="287">
        <v>94.9</v>
      </c>
      <c r="BP5" s="287"/>
      <c r="BQ5" s="287"/>
      <c r="BR5" s="287"/>
      <c r="BS5" s="293">
        <v>49169</v>
      </c>
      <c r="BT5" s="293"/>
      <c r="BU5" s="293"/>
      <c r="BV5" s="293"/>
      <c r="BW5" s="293"/>
      <c r="BX5" s="293"/>
      <c r="BY5" s="293"/>
      <c r="BZ5" s="293"/>
      <c r="CA5" s="293"/>
      <c r="CB5" s="336"/>
      <c r="CC5" s="258"/>
      <c r="CD5" s="182" t="s">
        <v>313</v>
      </c>
      <c r="CE5" s="139"/>
      <c r="CF5" s="139"/>
      <c r="CG5" s="139"/>
      <c r="CH5" s="139"/>
      <c r="CI5" s="139"/>
      <c r="CJ5" s="139"/>
      <c r="CK5" s="139"/>
      <c r="CL5" s="139"/>
      <c r="CM5" s="139"/>
      <c r="CN5" s="139"/>
      <c r="CO5" s="139"/>
      <c r="CP5" s="139"/>
      <c r="CQ5" s="144"/>
      <c r="CR5" s="182" t="s">
        <v>320</v>
      </c>
      <c r="CS5" s="139"/>
      <c r="CT5" s="139"/>
      <c r="CU5" s="139"/>
      <c r="CV5" s="139"/>
      <c r="CW5" s="139"/>
      <c r="CX5" s="139"/>
      <c r="CY5" s="144"/>
      <c r="CZ5" s="182" t="s">
        <v>310</v>
      </c>
      <c r="DA5" s="139"/>
      <c r="DB5" s="139"/>
      <c r="DC5" s="144"/>
      <c r="DD5" s="182" t="s">
        <v>321</v>
      </c>
      <c r="DE5" s="139"/>
      <c r="DF5" s="139"/>
      <c r="DG5" s="139"/>
      <c r="DH5" s="139"/>
      <c r="DI5" s="139"/>
      <c r="DJ5" s="139"/>
      <c r="DK5" s="139"/>
      <c r="DL5" s="139"/>
      <c r="DM5" s="139"/>
      <c r="DN5" s="139"/>
      <c r="DO5" s="139"/>
      <c r="DP5" s="144"/>
      <c r="DQ5" s="182" t="s">
        <v>323</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325</v>
      </c>
      <c r="C6" s="258"/>
      <c r="D6" s="258"/>
      <c r="E6" s="258"/>
      <c r="F6" s="258"/>
      <c r="G6" s="258"/>
      <c r="H6" s="258"/>
      <c r="I6" s="258"/>
      <c r="J6" s="258"/>
      <c r="K6" s="258"/>
      <c r="L6" s="258"/>
      <c r="M6" s="258"/>
      <c r="N6" s="258"/>
      <c r="O6" s="258"/>
      <c r="P6" s="258"/>
      <c r="Q6" s="273"/>
      <c r="R6" s="278">
        <v>259470</v>
      </c>
      <c r="S6" s="281"/>
      <c r="T6" s="281"/>
      <c r="U6" s="281"/>
      <c r="V6" s="281"/>
      <c r="W6" s="281"/>
      <c r="X6" s="281"/>
      <c r="Y6" s="284"/>
      <c r="Z6" s="287">
        <v>1.1000000000000001</v>
      </c>
      <c r="AA6" s="287"/>
      <c r="AB6" s="287"/>
      <c r="AC6" s="287"/>
      <c r="AD6" s="293">
        <v>259470</v>
      </c>
      <c r="AE6" s="293"/>
      <c r="AF6" s="293"/>
      <c r="AG6" s="293"/>
      <c r="AH6" s="293"/>
      <c r="AI6" s="293"/>
      <c r="AJ6" s="293"/>
      <c r="AK6" s="293"/>
      <c r="AL6" s="288">
        <v>2</v>
      </c>
      <c r="AM6" s="290"/>
      <c r="AN6" s="290"/>
      <c r="AO6" s="302"/>
      <c r="AP6" s="262" t="s">
        <v>111</v>
      </c>
      <c r="AQ6" s="258"/>
      <c r="AR6" s="258"/>
      <c r="AS6" s="258"/>
      <c r="AT6" s="258"/>
      <c r="AU6" s="258"/>
      <c r="AV6" s="258"/>
      <c r="AW6" s="258"/>
      <c r="AX6" s="258"/>
      <c r="AY6" s="258"/>
      <c r="AZ6" s="258"/>
      <c r="BA6" s="258"/>
      <c r="BB6" s="258"/>
      <c r="BC6" s="258"/>
      <c r="BD6" s="258"/>
      <c r="BE6" s="258"/>
      <c r="BF6" s="273"/>
      <c r="BG6" s="278">
        <v>2938952</v>
      </c>
      <c r="BH6" s="281"/>
      <c r="BI6" s="281"/>
      <c r="BJ6" s="281"/>
      <c r="BK6" s="281"/>
      <c r="BL6" s="281"/>
      <c r="BM6" s="281"/>
      <c r="BN6" s="284"/>
      <c r="BO6" s="287">
        <v>94.9</v>
      </c>
      <c r="BP6" s="287"/>
      <c r="BQ6" s="287"/>
      <c r="BR6" s="287"/>
      <c r="BS6" s="293">
        <v>49169</v>
      </c>
      <c r="BT6" s="293"/>
      <c r="BU6" s="293"/>
      <c r="BV6" s="293"/>
      <c r="BW6" s="293"/>
      <c r="BX6" s="293"/>
      <c r="BY6" s="293"/>
      <c r="BZ6" s="293"/>
      <c r="CA6" s="293"/>
      <c r="CB6" s="336"/>
      <c r="CD6" s="261" t="s">
        <v>326</v>
      </c>
      <c r="CE6" s="269"/>
      <c r="CF6" s="269"/>
      <c r="CG6" s="269"/>
      <c r="CH6" s="269"/>
      <c r="CI6" s="269"/>
      <c r="CJ6" s="269"/>
      <c r="CK6" s="269"/>
      <c r="CL6" s="269"/>
      <c r="CM6" s="269"/>
      <c r="CN6" s="269"/>
      <c r="CO6" s="269"/>
      <c r="CP6" s="269"/>
      <c r="CQ6" s="272"/>
      <c r="CR6" s="278">
        <v>155194</v>
      </c>
      <c r="CS6" s="281"/>
      <c r="CT6" s="281"/>
      <c r="CU6" s="281"/>
      <c r="CV6" s="281"/>
      <c r="CW6" s="281"/>
      <c r="CX6" s="281"/>
      <c r="CY6" s="284"/>
      <c r="CZ6" s="297">
        <v>0.7</v>
      </c>
      <c r="DA6" s="299"/>
      <c r="DB6" s="299"/>
      <c r="DC6" s="347"/>
      <c r="DD6" s="294" t="s">
        <v>202</v>
      </c>
      <c r="DE6" s="281"/>
      <c r="DF6" s="281"/>
      <c r="DG6" s="281"/>
      <c r="DH6" s="281"/>
      <c r="DI6" s="281"/>
      <c r="DJ6" s="281"/>
      <c r="DK6" s="281"/>
      <c r="DL6" s="281"/>
      <c r="DM6" s="281"/>
      <c r="DN6" s="281"/>
      <c r="DO6" s="281"/>
      <c r="DP6" s="284"/>
      <c r="DQ6" s="294">
        <v>154189</v>
      </c>
      <c r="DR6" s="281"/>
      <c r="DS6" s="281"/>
      <c r="DT6" s="281"/>
      <c r="DU6" s="281"/>
      <c r="DV6" s="281"/>
      <c r="DW6" s="281"/>
      <c r="DX6" s="281"/>
      <c r="DY6" s="281"/>
      <c r="DZ6" s="281"/>
      <c r="EA6" s="281"/>
      <c r="EB6" s="281"/>
      <c r="EC6" s="337"/>
    </row>
    <row r="7" spans="2:143" ht="11.25" customHeight="1">
      <c r="B7" s="262" t="s">
        <v>45</v>
      </c>
      <c r="C7" s="258"/>
      <c r="D7" s="258"/>
      <c r="E7" s="258"/>
      <c r="F7" s="258"/>
      <c r="G7" s="258"/>
      <c r="H7" s="258"/>
      <c r="I7" s="258"/>
      <c r="J7" s="258"/>
      <c r="K7" s="258"/>
      <c r="L7" s="258"/>
      <c r="M7" s="258"/>
      <c r="N7" s="258"/>
      <c r="O7" s="258"/>
      <c r="P7" s="258"/>
      <c r="Q7" s="273"/>
      <c r="R7" s="278">
        <v>2028</v>
      </c>
      <c r="S7" s="281"/>
      <c r="T7" s="281"/>
      <c r="U7" s="281"/>
      <c r="V7" s="281"/>
      <c r="W7" s="281"/>
      <c r="X7" s="281"/>
      <c r="Y7" s="284"/>
      <c r="Z7" s="287">
        <v>0</v>
      </c>
      <c r="AA7" s="287"/>
      <c r="AB7" s="287"/>
      <c r="AC7" s="287"/>
      <c r="AD7" s="293">
        <v>2028</v>
      </c>
      <c r="AE7" s="293"/>
      <c r="AF7" s="293"/>
      <c r="AG7" s="293"/>
      <c r="AH7" s="293"/>
      <c r="AI7" s="293"/>
      <c r="AJ7" s="293"/>
      <c r="AK7" s="293"/>
      <c r="AL7" s="288">
        <v>0</v>
      </c>
      <c r="AM7" s="290"/>
      <c r="AN7" s="290"/>
      <c r="AO7" s="302"/>
      <c r="AP7" s="262" t="s">
        <v>327</v>
      </c>
      <c r="AQ7" s="258"/>
      <c r="AR7" s="258"/>
      <c r="AS7" s="258"/>
      <c r="AT7" s="258"/>
      <c r="AU7" s="258"/>
      <c r="AV7" s="258"/>
      <c r="AW7" s="258"/>
      <c r="AX7" s="258"/>
      <c r="AY7" s="258"/>
      <c r="AZ7" s="258"/>
      <c r="BA7" s="258"/>
      <c r="BB7" s="258"/>
      <c r="BC7" s="258"/>
      <c r="BD7" s="258"/>
      <c r="BE7" s="258"/>
      <c r="BF7" s="273"/>
      <c r="BG7" s="278">
        <v>1550074</v>
      </c>
      <c r="BH7" s="281"/>
      <c r="BI7" s="281"/>
      <c r="BJ7" s="281"/>
      <c r="BK7" s="281"/>
      <c r="BL7" s="281"/>
      <c r="BM7" s="281"/>
      <c r="BN7" s="284"/>
      <c r="BO7" s="287">
        <v>50</v>
      </c>
      <c r="BP7" s="287"/>
      <c r="BQ7" s="287"/>
      <c r="BR7" s="287"/>
      <c r="BS7" s="293">
        <v>49169</v>
      </c>
      <c r="BT7" s="293"/>
      <c r="BU7" s="293"/>
      <c r="BV7" s="293"/>
      <c r="BW7" s="293"/>
      <c r="BX7" s="293"/>
      <c r="BY7" s="293"/>
      <c r="BZ7" s="293"/>
      <c r="CA7" s="293"/>
      <c r="CB7" s="336"/>
      <c r="CD7" s="262" t="s">
        <v>330</v>
      </c>
      <c r="CE7" s="258"/>
      <c r="CF7" s="258"/>
      <c r="CG7" s="258"/>
      <c r="CH7" s="258"/>
      <c r="CI7" s="258"/>
      <c r="CJ7" s="258"/>
      <c r="CK7" s="258"/>
      <c r="CL7" s="258"/>
      <c r="CM7" s="258"/>
      <c r="CN7" s="258"/>
      <c r="CO7" s="258"/>
      <c r="CP7" s="258"/>
      <c r="CQ7" s="273"/>
      <c r="CR7" s="278">
        <v>2516935</v>
      </c>
      <c r="CS7" s="281"/>
      <c r="CT7" s="281"/>
      <c r="CU7" s="281"/>
      <c r="CV7" s="281"/>
      <c r="CW7" s="281"/>
      <c r="CX7" s="281"/>
      <c r="CY7" s="284"/>
      <c r="CZ7" s="287">
        <v>10.6</v>
      </c>
      <c r="DA7" s="287"/>
      <c r="DB7" s="287"/>
      <c r="DC7" s="287"/>
      <c r="DD7" s="294">
        <v>632024</v>
      </c>
      <c r="DE7" s="281"/>
      <c r="DF7" s="281"/>
      <c r="DG7" s="281"/>
      <c r="DH7" s="281"/>
      <c r="DI7" s="281"/>
      <c r="DJ7" s="281"/>
      <c r="DK7" s="281"/>
      <c r="DL7" s="281"/>
      <c r="DM7" s="281"/>
      <c r="DN7" s="281"/>
      <c r="DO7" s="281"/>
      <c r="DP7" s="284"/>
      <c r="DQ7" s="294">
        <v>1705243</v>
      </c>
      <c r="DR7" s="281"/>
      <c r="DS7" s="281"/>
      <c r="DT7" s="281"/>
      <c r="DU7" s="281"/>
      <c r="DV7" s="281"/>
      <c r="DW7" s="281"/>
      <c r="DX7" s="281"/>
      <c r="DY7" s="281"/>
      <c r="DZ7" s="281"/>
      <c r="EA7" s="281"/>
      <c r="EB7" s="281"/>
      <c r="EC7" s="337"/>
    </row>
    <row r="8" spans="2:143" ht="11.25" customHeight="1">
      <c r="B8" s="262" t="s">
        <v>331</v>
      </c>
      <c r="C8" s="258"/>
      <c r="D8" s="258"/>
      <c r="E8" s="258"/>
      <c r="F8" s="258"/>
      <c r="G8" s="258"/>
      <c r="H8" s="258"/>
      <c r="I8" s="258"/>
      <c r="J8" s="258"/>
      <c r="K8" s="258"/>
      <c r="L8" s="258"/>
      <c r="M8" s="258"/>
      <c r="N8" s="258"/>
      <c r="O8" s="258"/>
      <c r="P8" s="258"/>
      <c r="Q8" s="273"/>
      <c r="R8" s="278">
        <v>10370</v>
      </c>
      <c r="S8" s="281"/>
      <c r="T8" s="281"/>
      <c r="U8" s="281"/>
      <c r="V8" s="281"/>
      <c r="W8" s="281"/>
      <c r="X8" s="281"/>
      <c r="Y8" s="284"/>
      <c r="Z8" s="287">
        <v>0</v>
      </c>
      <c r="AA8" s="287"/>
      <c r="AB8" s="287"/>
      <c r="AC8" s="287"/>
      <c r="AD8" s="293">
        <v>10370</v>
      </c>
      <c r="AE8" s="293"/>
      <c r="AF8" s="293"/>
      <c r="AG8" s="293"/>
      <c r="AH8" s="293"/>
      <c r="AI8" s="293"/>
      <c r="AJ8" s="293"/>
      <c r="AK8" s="293"/>
      <c r="AL8" s="288">
        <v>0.1</v>
      </c>
      <c r="AM8" s="290"/>
      <c r="AN8" s="290"/>
      <c r="AO8" s="302"/>
      <c r="AP8" s="262" t="s">
        <v>126</v>
      </c>
      <c r="AQ8" s="258"/>
      <c r="AR8" s="258"/>
      <c r="AS8" s="258"/>
      <c r="AT8" s="258"/>
      <c r="AU8" s="258"/>
      <c r="AV8" s="258"/>
      <c r="AW8" s="258"/>
      <c r="AX8" s="258"/>
      <c r="AY8" s="258"/>
      <c r="AZ8" s="258"/>
      <c r="BA8" s="258"/>
      <c r="BB8" s="258"/>
      <c r="BC8" s="258"/>
      <c r="BD8" s="258"/>
      <c r="BE8" s="258"/>
      <c r="BF8" s="273"/>
      <c r="BG8" s="278">
        <v>47772</v>
      </c>
      <c r="BH8" s="281"/>
      <c r="BI8" s="281"/>
      <c r="BJ8" s="281"/>
      <c r="BK8" s="281"/>
      <c r="BL8" s="281"/>
      <c r="BM8" s="281"/>
      <c r="BN8" s="284"/>
      <c r="BO8" s="287">
        <v>1.5</v>
      </c>
      <c r="BP8" s="287"/>
      <c r="BQ8" s="287"/>
      <c r="BR8" s="287"/>
      <c r="BS8" s="293" t="s">
        <v>202</v>
      </c>
      <c r="BT8" s="293"/>
      <c r="BU8" s="293"/>
      <c r="BV8" s="293"/>
      <c r="BW8" s="293"/>
      <c r="BX8" s="293"/>
      <c r="BY8" s="293"/>
      <c r="BZ8" s="293"/>
      <c r="CA8" s="293"/>
      <c r="CB8" s="336"/>
      <c r="CD8" s="262" t="s">
        <v>334</v>
      </c>
      <c r="CE8" s="258"/>
      <c r="CF8" s="258"/>
      <c r="CG8" s="258"/>
      <c r="CH8" s="258"/>
      <c r="CI8" s="258"/>
      <c r="CJ8" s="258"/>
      <c r="CK8" s="258"/>
      <c r="CL8" s="258"/>
      <c r="CM8" s="258"/>
      <c r="CN8" s="258"/>
      <c r="CO8" s="258"/>
      <c r="CP8" s="258"/>
      <c r="CQ8" s="273"/>
      <c r="CR8" s="278">
        <v>6172121</v>
      </c>
      <c r="CS8" s="281"/>
      <c r="CT8" s="281"/>
      <c r="CU8" s="281"/>
      <c r="CV8" s="281"/>
      <c r="CW8" s="281"/>
      <c r="CX8" s="281"/>
      <c r="CY8" s="284"/>
      <c r="CZ8" s="287">
        <v>26</v>
      </c>
      <c r="DA8" s="287"/>
      <c r="DB8" s="287"/>
      <c r="DC8" s="287"/>
      <c r="DD8" s="294">
        <v>87333</v>
      </c>
      <c r="DE8" s="281"/>
      <c r="DF8" s="281"/>
      <c r="DG8" s="281"/>
      <c r="DH8" s="281"/>
      <c r="DI8" s="281"/>
      <c r="DJ8" s="281"/>
      <c r="DK8" s="281"/>
      <c r="DL8" s="281"/>
      <c r="DM8" s="281"/>
      <c r="DN8" s="281"/>
      <c r="DO8" s="281"/>
      <c r="DP8" s="284"/>
      <c r="DQ8" s="294">
        <v>2945747</v>
      </c>
      <c r="DR8" s="281"/>
      <c r="DS8" s="281"/>
      <c r="DT8" s="281"/>
      <c r="DU8" s="281"/>
      <c r="DV8" s="281"/>
      <c r="DW8" s="281"/>
      <c r="DX8" s="281"/>
      <c r="DY8" s="281"/>
      <c r="DZ8" s="281"/>
      <c r="EA8" s="281"/>
      <c r="EB8" s="281"/>
      <c r="EC8" s="337"/>
    </row>
    <row r="9" spans="2:143" ht="11.25" customHeight="1">
      <c r="B9" s="262" t="s">
        <v>333</v>
      </c>
      <c r="C9" s="258"/>
      <c r="D9" s="258"/>
      <c r="E9" s="258"/>
      <c r="F9" s="258"/>
      <c r="G9" s="258"/>
      <c r="H9" s="258"/>
      <c r="I9" s="258"/>
      <c r="J9" s="258"/>
      <c r="K9" s="258"/>
      <c r="L9" s="258"/>
      <c r="M9" s="258"/>
      <c r="N9" s="258"/>
      <c r="O9" s="258"/>
      <c r="P9" s="258"/>
      <c r="Q9" s="273"/>
      <c r="R9" s="278">
        <v>12625</v>
      </c>
      <c r="S9" s="281"/>
      <c r="T9" s="281"/>
      <c r="U9" s="281"/>
      <c r="V9" s="281"/>
      <c r="W9" s="281"/>
      <c r="X9" s="281"/>
      <c r="Y9" s="284"/>
      <c r="Z9" s="287">
        <v>0.1</v>
      </c>
      <c r="AA9" s="287"/>
      <c r="AB9" s="287"/>
      <c r="AC9" s="287"/>
      <c r="AD9" s="293">
        <v>12625</v>
      </c>
      <c r="AE9" s="293"/>
      <c r="AF9" s="293"/>
      <c r="AG9" s="293"/>
      <c r="AH9" s="293"/>
      <c r="AI9" s="293"/>
      <c r="AJ9" s="293"/>
      <c r="AK9" s="293"/>
      <c r="AL9" s="288">
        <v>0.1</v>
      </c>
      <c r="AM9" s="290"/>
      <c r="AN9" s="290"/>
      <c r="AO9" s="302"/>
      <c r="AP9" s="262" t="s">
        <v>335</v>
      </c>
      <c r="AQ9" s="258"/>
      <c r="AR9" s="258"/>
      <c r="AS9" s="258"/>
      <c r="AT9" s="258"/>
      <c r="AU9" s="258"/>
      <c r="AV9" s="258"/>
      <c r="AW9" s="258"/>
      <c r="AX9" s="258"/>
      <c r="AY9" s="258"/>
      <c r="AZ9" s="258"/>
      <c r="BA9" s="258"/>
      <c r="BB9" s="258"/>
      <c r="BC9" s="258"/>
      <c r="BD9" s="258"/>
      <c r="BE9" s="258"/>
      <c r="BF9" s="273"/>
      <c r="BG9" s="278">
        <v>1280845</v>
      </c>
      <c r="BH9" s="281"/>
      <c r="BI9" s="281"/>
      <c r="BJ9" s="281"/>
      <c r="BK9" s="281"/>
      <c r="BL9" s="281"/>
      <c r="BM9" s="281"/>
      <c r="BN9" s="284"/>
      <c r="BO9" s="287">
        <v>41.3</v>
      </c>
      <c r="BP9" s="287"/>
      <c r="BQ9" s="287"/>
      <c r="BR9" s="287"/>
      <c r="BS9" s="293" t="s">
        <v>202</v>
      </c>
      <c r="BT9" s="293"/>
      <c r="BU9" s="293"/>
      <c r="BV9" s="293"/>
      <c r="BW9" s="293"/>
      <c r="BX9" s="293"/>
      <c r="BY9" s="293"/>
      <c r="BZ9" s="293"/>
      <c r="CA9" s="293"/>
      <c r="CB9" s="336"/>
      <c r="CD9" s="262" t="s">
        <v>338</v>
      </c>
      <c r="CE9" s="258"/>
      <c r="CF9" s="258"/>
      <c r="CG9" s="258"/>
      <c r="CH9" s="258"/>
      <c r="CI9" s="258"/>
      <c r="CJ9" s="258"/>
      <c r="CK9" s="258"/>
      <c r="CL9" s="258"/>
      <c r="CM9" s="258"/>
      <c r="CN9" s="258"/>
      <c r="CO9" s="258"/>
      <c r="CP9" s="258"/>
      <c r="CQ9" s="273"/>
      <c r="CR9" s="278">
        <v>3388798</v>
      </c>
      <c r="CS9" s="281"/>
      <c r="CT9" s="281"/>
      <c r="CU9" s="281"/>
      <c r="CV9" s="281"/>
      <c r="CW9" s="281"/>
      <c r="CX9" s="281"/>
      <c r="CY9" s="284"/>
      <c r="CZ9" s="287">
        <v>14.3</v>
      </c>
      <c r="DA9" s="287"/>
      <c r="DB9" s="287"/>
      <c r="DC9" s="287"/>
      <c r="DD9" s="294">
        <v>316210</v>
      </c>
      <c r="DE9" s="281"/>
      <c r="DF9" s="281"/>
      <c r="DG9" s="281"/>
      <c r="DH9" s="281"/>
      <c r="DI9" s="281"/>
      <c r="DJ9" s="281"/>
      <c r="DK9" s="281"/>
      <c r="DL9" s="281"/>
      <c r="DM9" s="281"/>
      <c r="DN9" s="281"/>
      <c r="DO9" s="281"/>
      <c r="DP9" s="284"/>
      <c r="DQ9" s="294">
        <v>2407345</v>
      </c>
      <c r="DR9" s="281"/>
      <c r="DS9" s="281"/>
      <c r="DT9" s="281"/>
      <c r="DU9" s="281"/>
      <c r="DV9" s="281"/>
      <c r="DW9" s="281"/>
      <c r="DX9" s="281"/>
      <c r="DY9" s="281"/>
      <c r="DZ9" s="281"/>
      <c r="EA9" s="281"/>
      <c r="EB9" s="281"/>
      <c r="EC9" s="337"/>
    </row>
    <row r="10" spans="2:143" ht="11.25" customHeight="1">
      <c r="B10" s="262" t="s">
        <v>132</v>
      </c>
      <c r="C10" s="258"/>
      <c r="D10" s="258"/>
      <c r="E10" s="258"/>
      <c r="F10" s="258"/>
      <c r="G10" s="258"/>
      <c r="H10" s="258"/>
      <c r="I10" s="258"/>
      <c r="J10" s="258"/>
      <c r="K10" s="258"/>
      <c r="L10" s="258"/>
      <c r="M10" s="258"/>
      <c r="N10" s="258"/>
      <c r="O10" s="258"/>
      <c r="P10" s="258"/>
      <c r="Q10" s="273"/>
      <c r="R10" s="278" t="s">
        <v>202</v>
      </c>
      <c r="S10" s="281"/>
      <c r="T10" s="281"/>
      <c r="U10" s="281"/>
      <c r="V10" s="281"/>
      <c r="W10" s="281"/>
      <c r="X10" s="281"/>
      <c r="Y10" s="284"/>
      <c r="Z10" s="287" t="s">
        <v>202</v>
      </c>
      <c r="AA10" s="287"/>
      <c r="AB10" s="287"/>
      <c r="AC10" s="287"/>
      <c r="AD10" s="293" t="s">
        <v>202</v>
      </c>
      <c r="AE10" s="293"/>
      <c r="AF10" s="293"/>
      <c r="AG10" s="293"/>
      <c r="AH10" s="293"/>
      <c r="AI10" s="293"/>
      <c r="AJ10" s="293"/>
      <c r="AK10" s="293"/>
      <c r="AL10" s="288" t="s">
        <v>202</v>
      </c>
      <c r="AM10" s="290"/>
      <c r="AN10" s="290"/>
      <c r="AO10" s="302"/>
      <c r="AP10" s="262" t="s">
        <v>193</v>
      </c>
      <c r="AQ10" s="258"/>
      <c r="AR10" s="258"/>
      <c r="AS10" s="258"/>
      <c r="AT10" s="258"/>
      <c r="AU10" s="258"/>
      <c r="AV10" s="258"/>
      <c r="AW10" s="258"/>
      <c r="AX10" s="258"/>
      <c r="AY10" s="258"/>
      <c r="AZ10" s="258"/>
      <c r="BA10" s="258"/>
      <c r="BB10" s="258"/>
      <c r="BC10" s="258"/>
      <c r="BD10" s="258"/>
      <c r="BE10" s="258"/>
      <c r="BF10" s="273"/>
      <c r="BG10" s="278">
        <v>116753</v>
      </c>
      <c r="BH10" s="281"/>
      <c r="BI10" s="281"/>
      <c r="BJ10" s="281"/>
      <c r="BK10" s="281"/>
      <c r="BL10" s="281"/>
      <c r="BM10" s="281"/>
      <c r="BN10" s="284"/>
      <c r="BO10" s="287">
        <v>3.8</v>
      </c>
      <c r="BP10" s="287"/>
      <c r="BQ10" s="287"/>
      <c r="BR10" s="287"/>
      <c r="BS10" s="293">
        <v>19264</v>
      </c>
      <c r="BT10" s="293"/>
      <c r="BU10" s="293"/>
      <c r="BV10" s="293"/>
      <c r="BW10" s="293"/>
      <c r="BX10" s="293"/>
      <c r="BY10" s="293"/>
      <c r="BZ10" s="293"/>
      <c r="CA10" s="293"/>
      <c r="CB10" s="336"/>
      <c r="CD10" s="262" t="s">
        <v>46</v>
      </c>
      <c r="CE10" s="258"/>
      <c r="CF10" s="258"/>
      <c r="CG10" s="258"/>
      <c r="CH10" s="258"/>
      <c r="CI10" s="258"/>
      <c r="CJ10" s="258"/>
      <c r="CK10" s="258"/>
      <c r="CL10" s="258"/>
      <c r="CM10" s="258"/>
      <c r="CN10" s="258"/>
      <c r="CO10" s="258"/>
      <c r="CP10" s="258"/>
      <c r="CQ10" s="273"/>
      <c r="CR10" s="278">
        <v>50370</v>
      </c>
      <c r="CS10" s="281"/>
      <c r="CT10" s="281"/>
      <c r="CU10" s="281"/>
      <c r="CV10" s="281"/>
      <c r="CW10" s="281"/>
      <c r="CX10" s="281"/>
      <c r="CY10" s="284"/>
      <c r="CZ10" s="287">
        <v>0.2</v>
      </c>
      <c r="DA10" s="287"/>
      <c r="DB10" s="287"/>
      <c r="DC10" s="287"/>
      <c r="DD10" s="294">
        <v>16830</v>
      </c>
      <c r="DE10" s="281"/>
      <c r="DF10" s="281"/>
      <c r="DG10" s="281"/>
      <c r="DH10" s="281"/>
      <c r="DI10" s="281"/>
      <c r="DJ10" s="281"/>
      <c r="DK10" s="281"/>
      <c r="DL10" s="281"/>
      <c r="DM10" s="281"/>
      <c r="DN10" s="281"/>
      <c r="DO10" s="281"/>
      <c r="DP10" s="284"/>
      <c r="DQ10" s="294">
        <v>38335</v>
      </c>
      <c r="DR10" s="281"/>
      <c r="DS10" s="281"/>
      <c r="DT10" s="281"/>
      <c r="DU10" s="281"/>
      <c r="DV10" s="281"/>
      <c r="DW10" s="281"/>
      <c r="DX10" s="281"/>
      <c r="DY10" s="281"/>
      <c r="DZ10" s="281"/>
      <c r="EA10" s="281"/>
      <c r="EB10" s="281"/>
      <c r="EC10" s="337"/>
    </row>
    <row r="11" spans="2:143" ht="11.25" customHeight="1">
      <c r="B11" s="262" t="s">
        <v>109</v>
      </c>
      <c r="C11" s="258"/>
      <c r="D11" s="258"/>
      <c r="E11" s="258"/>
      <c r="F11" s="258"/>
      <c r="G11" s="258"/>
      <c r="H11" s="258"/>
      <c r="I11" s="258"/>
      <c r="J11" s="258"/>
      <c r="K11" s="258"/>
      <c r="L11" s="258"/>
      <c r="M11" s="258"/>
      <c r="N11" s="258"/>
      <c r="O11" s="258"/>
      <c r="P11" s="258"/>
      <c r="Q11" s="273"/>
      <c r="R11" s="278">
        <v>740796</v>
      </c>
      <c r="S11" s="281"/>
      <c r="T11" s="281"/>
      <c r="U11" s="281"/>
      <c r="V11" s="281"/>
      <c r="W11" s="281"/>
      <c r="X11" s="281"/>
      <c r="Y11" s="284"/>
      <c r="Z11" s="288">
        <v>3.1</v>
      </c>
      <c r="AA11" s="290"/>
      <c r="AB11" s="290"/>
      <c r="AC11" s="291"/>
      <c r="AD11" s="294">
        <v>740796</v>
      </c>
      <c r="AE11" s="281"/>
      <c r="AF11" s="281"/>
      <c r="AG11" s="281"/>
      <c r="AH11" s="281"/>
      <c r="AI11" s="281"/>
      <c r="AJ11" s="281"/>
      <c r="AK11" s="284"/>
      <c r="AL11" s="288">
        <v>5.7</v>
      </c>
      <c r="AM11" s="290"/>
      <c r="AN11" s="290"/>
      <c r="AO11" s="302"/>
      <c r="AP11" s="262" t="s">
        <v>340</v>
      </c>
      <c r="AQ11" s="258"/>
      <c r="AR11" s="258"/>
      <c r="AS11" s="258"/>
      <c r="AT11" s="258"/>
      <c r="AU11" s="258"/>
      <c r="AV11" s="258"/>
      <c r="AW11" s="258"/>
      <c r="AX11" s="258"/>
      <c r="AY11" s="258"/>
      <c r="AZ11" s="258"/>
      <c r="BA11" s="258"/>
      <c r="BB11" s="258"/>
      <c r="BC11" s="258"/>
      <c r="BD11" s="258"/>
      <c r="BE11" s="258"/>
      <c r="BF11" s="273"/>
      <c r="BG11" s="278">
        <v>104704</v>
      </c>
      <c r="BH11" s="281"/>
      <c r="BI11" s="281"/>
      <c r="BJ11" s="281"/>
      <c r="BK11" s="281"/>
      <c r="BL11" s="281"/>
      <c r="BM11" s="281"/>
      <c r="BN11" s="284"/>
      <c r="BO11" s="287">
        <v>3.4</v>
      </c>
      <c r="BP11" s="287"/>
      <c r="BQ11" s="287"/>
      <c r="BR11" s="287"/>
      <c r="BS11" s="293">
        <v>29905</v>
      </c>
      <c r="BT11" s="293"/>
      <c r="BU11" s="293"/>
      <c r="BV11" s="293"/>
      <c r="BW11" s="293"/>
      <c r="BX11" s="293"/>
      <c r="BY11" s="293"/>
      <c r="BZ11" s="293"/>
      <c r="CA11" s="293"/>
      <c r="CB11" s="336"/>
      <c r="CD11" s="262" t="s">
        <v>343</v>
      </c>
      <c r="CE11" s="258"/>
      <c r="CF11" s="258"/>
      <c r="CG11" s="258"/>
      <c r="CH11" s="258"/>
      <c r="CI11" s="258"/>
      <c r="CJ11" s="258"/>
      <c r="CK11" s="258"/>
      <c r="CL11" s="258"/>
      <c r="CM11" s="258"/>
      <c r="CN11" s="258"/>
      <c r="CO11" s="258"/>
      <c r="CP11" s="258"/>
      <c r="CQ11" s="273"/>
      <c r="CR11" s="278">
        <v>932966</v>
      </c>
      <c r="CS11" s="281"/>
      <c r="CT11" s="281"/>
      <c r="CU11" s="281"/>
      <c r="CV11" s="281"/>
      <c r="CW11" s="281"/>
      <c r="CX11" s="281"/>
      <c r="CY11" s="284"/>
      <c r="CZ11" s="287">
        <v>3.9</v>
      </c>
      <c r="DA11" s="287"/>
      <c r="DB11" s="287"/>
      <c r="DC11" s="287"/>
      <c r="DD11" s="294">
        <v>128189</v>
      </c>
      <c r="DE11" s="281"/>
      <c r="DF11" s="281"/>
      <c r="DG11" s="281"/>
      <c r="DH11" s="281"/>
      <c r="DI11" s="281"/>
      <c r="DJ11" s="281"/>
      <c r="DK11" s="281"/>
      <c r="DL11" s="281"/>
      <c r="DM11" s="281"/>
      <c r="DN11" s="281"/>
      <c r="DO11" s="281"/>
      <c r="DP11" s="284"/>
      <c r="DQ11" s="294">
        <v>387055</v>
      </c>
      <c r="DR11" s="281"/>
      <c r="DS11" s="281"/>
      <c r="DT11" s="281"/>
      <c r="DU11" s="281"/>
      <c r="DV11" s="281"/>
      <c r="DW11" s="281"/>
      <c r="DX11" s="281"/>
      <c r="DY11" s="281"/>
      <c r="DZ11" s="281"/>
      <c r="EA11" s="281"/>
      <c r="EB11" s="281"/>
      <c r="EC11" s="337"/>
    </row>
    <row r="12" spans="2:143" ht="11.25" customHeight="1">
      <c r="B12" s="262" t="s">
        <v>148</v>
      </c>
      <c r="C12" s="258"/>
      <c r="D12" s="258"/>
      <c r="E12" s="258"/>
      <c r="F12" s="258"/>
      <c r="G12" s="258"/>
      <c r="H12" s="258"/>
      <c r="I12" s="258"/>
      <c r="J12" s="258"/>
      <c r="K12" s="258"/>
      <c r="L12" s="258"/>
      <c r="M12" s="258"/>
      <c r="N12" s="258"/>
      <c r="O12" s="258"/>
      <c r="P12" s="258"/>
      <c r="Q12" s="273"/>
      <c r="R12" s="278">
        <v>2310</v>
      </c>
      <c r="S12" s="281"/>
      <c r="T12" s="281"/>
      <c r="U12" s="281"/>
      <c r="V12" s="281"/>
      <c r="W12" s="281"/>
      <c r="X12" s="281"/>
      <c r="Y12" s="284"/>
      <c r="Z12" s="287">
        <v>0</v>
      </c>
      <c r="AA12" s="287"/>
      <c r="AB12" s="287"/>
      <c r="AC12" s="287"/>
      <c r="AD12" s="293">
        <v>2310</v>
      </c>
      <c r="AE12" s="293"/>
      <c r="AF12" s="293"/>
      <c r="AG12" s="293"/>
      <c r="AH12" s="293"/>
      <c r="AI12" s="293"/>
      <c r="AJ12" s="293"/>
      <c r="AK12" s="293"/>
      <c r="AL12" s="288">
        <v>0</v>
      </c>
      <c r="AM12" s="290"/>
      <c r="AN12" s="290"/>
      <c r="AO12" s="302"/>
      <c r="AP12" s="262" t="s">
        <v>344</v>
      </c>
      <c r="AQ12" s="258"/>
      <c r="AR12" s="258"/>
      <c r="AS12" s="258"/>
      <c r="AT12" s="258"/>
      <c r="AU12" s="258"/>
      <c r="AV12" s="258"/>
      <c r="AW12" s="258"/>
      <c r="AX12" s="258"/>
      <c r="AY12" s="258"/>
      <c r="AZ12" s="258"/>
      <c r="BA12" s="258"/>
      <c r="BB12" s="258"/>
      <c r="BC12" s="258"/>
      <c r="BD12" s="258"/>
      <c r="BE12" s="258"/>
      <c r="BF12" s="273"/>
      <c r="BG12" s="278">
        <v>1066304</v>
      </c>
      <c r="BH12" s="281"/>
      <c r="BI12" s="281"/>
      <c r="BJ12" s="281"/>
      <c r="BK12" s="281"/>
      <c r="BL12" s="281"/>
      <c r="BM12" s="281"/>
      <c r="BN12" s="284"/>
      <c r="BO12" s="287">
        <v>34.4</v>
      </c>
      <c r="BP12" s="287"/>
      <c r="BQ12" s="287"/>
      <c r="BR12" s="287"/>
      <c r="BS12" s="293" t="s">
        <v>202</v>
      </c>
      <c r="BT12" s="293"/>
      <c r="BU12" s="293"/>
      <c r="BV12" s="293"/>
      <c r="BW12" s="293"/>
      <c r="BX12" s="293"/>
      <c r="BY12" s="293"/>
      <c r="BZ12" s="293"/>
      <c r="CA12" s="293"/>
      <c r="CB12" s="336"/>
      <c r="CD12" s="262" t="s">
        <v>95</v>
      </c>
      <c r="CE12" s="258"/>
      <c r="CF12" s="258"/>
      <c r="CG12" s="258"/>
      <c r="CH12" s="258"/>
      <c r="CI12" s="258"/>
      <c r="CJ12" s="258"/>
      <c r="CK12" s="258"/>
      <c r="CL12" s="258"/>
      <c r="CM12" s="258"/>
      <c r="CN12" s="258"/>
      <c r="CO12" s="258"/>
      <c r="CP12" s="258"/>
      <c r="CQ12" s="273"/>
      <c r="CR12" s="278">
        <v>1459024</v>
      </c>
      <c r="CS12" s="281"/>
      <c r="CT12" s="281"/>
      <c r="CU12" s="281"/>
      <c r="CV12" s="281"/>
      <c r="CW12" s="281"/>
      <c r="CX12" s="281"/>
      <c r="CY12" s="284"/>
      <c r="CZ12" s="287">
        <v>6.1</v>
      </c>
      <c r="DA12" s="287"/>
      <c r="DB12" s="287"/>
      <c r="DC12" s="287"/>
      <c r="DD12" s="294">
        <v>161224</v>
      </c>
      <c r="DE12" s="281"/>
      <c r="DF12" s="281"/>
      <c r="DG12" s="281"/>
      <c r="DH12" s="281"/>
      <c r="DI12" s="281"/>
      <c r="DJ12" s="281"/>
      <c r="DK12" s="281"/>
      <c r="DL12" s="281"/>
      <c r="DM12" s="281"/>
      <c r="DN12" s="281"/>
      <c r="DO12" s="281"/>
      <c r="DP12" s="284"/>
      <c r="DQ12" s="294">
        <v>511272</v>
      </c>
      <c r="DR12" s="281"/>
      <c r="DS12" s="281"/>
      <c r="DT12" s="281"/>
      <c r="DU12" s="281"/>
      <c r="DV12" s="281"/>
      <c r="DW12" s="281"/>
      <c r="DX12" s="281"/>
      <c r="DY12" s="281"/>
      <c r="DZ12" s="281"/>
      <c r="EA12" s="281"/>
      <c r="EB12" s="281"/>
      <c r="EC12" s="337"/>
    </row>
    <row r="13" spans="2:143" ht="11.25" customHeight="1">
      <c r="B13" s="262" t="s">
        <v>345</v>
      </c>
      <c r="C13" s="258"/>
      <c r="D13" s="258"/>
      <c r="E13" s="258"/>
      <c r="F13" s="258"/>
      <c r="G13" s="258"/>
      <c r="H13" s="258"/>
      <c r="I13" s="258"/>
      <c r="J13" s="258"/>
      <c r="K13" s="258"/>
      <c r="L13" s="258"/>
      <c r="M13" s="258"/>
      <c r="N13" s="258"/>
      <c r="O13" s="258"/>
      <c r="P13" s="258"/>
      <c r="Q13" s="273"/>
      <c r="R13" s="278" t="s">
        <v>202</v>
      </c>
      <c r="S13" s="281"/>
      <c r="T13" s="281"/>
      <c r="U13" s="281"/>
      <c r="V13" s="281"/>
      <c r="W13" s="281"/>
      <c r="X13" s="281"/>
      <c r="Y13" s="284"/>
      <c r="Z13" s="287" t="s">
        <v>202</v>
      </c>
      <c r="AA13" s="287"/>
      <c r="AB13" s="287"/>
      <c r="AC13" s="287"/>
      <c r="AD13" s="293" t="s">
        <v>202</v>
      </c>
      <c r="AE13" s="293"/>
      <c r="AF13" s="293"/>
      <c r="AG13" s="293"/>
      <c r="AH13" s="293"/>
      <c r="AI13" s="293"/>
      <c r="AJ13" s="293"/>
      <c r="AK13" s="293"/>
      <c r="AL13" s="288" t="s">
        <v>202</v>
      </c>
      <c r="AM13" s="290"/>
      <c r="AN13" s="290"/>
      <c r="AO13" s="302"/>
      <c r="AP13" s="262" t="s">
        <v>347</v>
      </c>
      <c r="AQ13" s="258"/>
      <c r="AR13" s="258"/>
      <c r="AS13" s="258"/>
      <c r="AT13" s="258"/>
      <c r="AU13" s="258"/>
      <c r="AV13" s="258"/>
      <c r="AW13" s="258"/>
      <c r="AX13" s="258"/>
      <c r="AY13" s="258"/>
      <c r="AZ13" s="258"/>
      <c r="BA13" s="258"/>
      <c r="BB13" s="258"/>
      <c r="BC13" s="258"/>
      <c r="BD13" s="258"/>
      <c r="BE13" s="258"/>
      <c r="BF13" s="273"/>
      <c r="BG13" s="278">
        <v>1049559</v>
      </c>
      <c r="BH13" s="281"/>
      <c r="BI13" s="281"/>
      <c r="BJ13" s="281"/>
      <c r="BK13" s="281"/>
      <c r="BL13" s="281"/>
      <c r="BM13" s="281"/>
      <c r="BN13" s="284"/>
      <c r="BO13" s="287">
        <v>33.9</v>
      </c>
      <c r="BP13" s="287"/>
      <c r="BQ13" s="287"/>
      <c r="BR13" s="287"/>
      <c r="BS13" s="293" t="s">
        <v>202</v>
      </c>
      <c r="BT13" s="293"/>
      <c r="BU13" s="293"/>
      <c r="BV13" s="293"/>
      <c r="BW13" s="293"/>
      <c r="BX13" s="293"/>
      <c r="BY13" s="293"/>
      <c r="BZ13" s="293"/>
      <c r="CA13" s="293"/>
      <c r="CB13" s="336"/>
      <c r="CD13" s="262" t="s">
        <v>348</v>
      </c>
      <c r="CE13" s="258"/>
      <c r="CF13" s="258"/>
      <c r="CG13" s="258"/>
      <c r="CH13" s="258"/>
      <c r="CI13" s="258"/>
      <c r="CJ13" s="258"/>
      <c r="CK13" s="258"/>
      <c r="CL13" s="258"/>
      <c r="CM13" s="258"/>
      <c r="CN13" s="258"/>
      <c r="CO13" s="258"/>
      <c r="CP13" s="258"/>
      <c r="CQ13" s="273"/>
      <c r="CR13" s="278">
        <v>2510293</v>
      </c>
      <c r="CS13" s="281"/>
      <c r="CT13" s="281"/>
      <c r="CU13" s="281"/>
      <c r="CV13" s="281"/>
      <c r="CW13" s="281"/>
      <c r="CX13" s="281"/>
      <c r="CY13" s="284"/>
      <c r="CZ13" s="287">
        <v>10.6</v>
      </c>
      <c r="DA13" s="287"/>
      <c r="DB13" s="287"/>
      <c r="DC13" s="287"/>
      <c r="DD13" s="294">
        <v>1008898</v>
      </c>
      <c r="DE13" s="281"/>
      <c r="DF13" s="281"/>
      <c r="DG13" s="281"/>
      <c r="DH13" s="281"/>
      <c r="DI13" s="281"/>
      <c r="DJ13" s="281"/>
      <c r="DK13" s="281"/>
      <c r="DL13" s="281"/>
      <c r="DM13" s="281"/>
      <c r="DN13" s="281"/>
      <c r="DO13" s="281"/>
      <c r="DP13" s="284"/>
      <c r="DQ13" s="294">
        <v>1552684</v>
      </c>
      <c r="DR13" s="281"/>
      <c r="DS13" s="281"/>
      <c r="DT13" s="281"/>
      <c r="DU13" s="281"/>
      <c r="DV13" s="281"/>
      <c r="DW13" s="281"/>
      <c r="DX13" s="281"/>
      <c r="DY13" s="281"/>
      <c r="DZ13" s="281"/>
      <c r="EA13" s="281"/>
      <c r="EB13" s="281"/>
      <c r="EC13" s="337"/>
    </row>
    <row r="14" spans="2:143" ht="11.25" customHeight="1">
      <c r="B14" s="262" t="s">
        <v>350</v>
      </c>
      <c r="C14" s="258"/>
      <c r="D14" s="258"/>
      <c r="E14" s="258"/>
      <c r="F14" s="258"/>
      <c r="G14" s="258"/>
      <c r="H14" s="258"/>
      <c r="I14" s="258"/>
      <c r="J14" s="258"/>
      <c r="K14" s="258"/>
      <c r="L14" s="258"/>
      <c r="M14" s="258"/>
      <c r="N14" s="258"/>
      <c r="O14" s="258"/>
      <c r="P14" s="258"/>
      <c r="Q14" s="273"/>
      <c r="R14" s="278" t="s">
        <v>202</v>
      </c>
      <c r="S14" s="281"/>
      <c r="T14" s="281"/>
      <c r="U14" s="281"/>
      <c r="V14" s="281"/>
      <c r="W14" s="281"/>
      <c r="X14" s="281"/>
      <c r="Y14" s="284"/>
      <c r="Z14" s="287" t="s">
        <v>202</v>
      </c>
      <c r="AA14" s="287"/>
      <c r="AB14" s="287"/>
      <c r="AC14" s="287"/>
      <c r="AD14" s="293" t="s">
        <v>202</v>
      </c>
      <c r="AE14" s="293"/>
      <c r="AF14" s="293"/>
      <c r="AG14" s="293"/>
      <c r="AH14" s="293"/>
      <c r="AI14" s="293"/>
      <c r="AJ14" s="293"/>
      <c r="AK14" s="293"/>
      <c r="AL14" s="288" t="s">
        <v>202</v>
      </c>
      <c r="AM14" s="290"/>
      <c r="AN14" s="290"/>
      <c r="AO14" s="302"/>
      <c r="AP14" s="262" t="s">
        <v>220</v>
      </c>
      <c r="AQ14" s="258"/>
      <c r="AR14" s="258"/>
      <c r="AS14" s="258"/>
      <c r="AT14" s="258"/>
      <c r="AU14" s="258"/>
      <c r="AV14" s="258"/>
      <c r="AW14" s="258"/>
      <c r="AX14" s="258"/>
      <c r="AY14" s="258"/>
      <c r="AZ14" s="258"/>
      <c r="BA14" s="258"/>
      <c r="BB14" s="258"/>
      <c r="BC14" s="258"/>
      <c r="BD14" s="258"/>
      <c r="BE14" s="258"/>
      <c r="BF14" s="273"/>
      <c r="BG14" s="278">
        <v>81553</v>
      </c>
      <c r="BH14" s="281"/>
      <c r="BI14" s="281"/>
      <c r="BJ14" s="281"/>
      <c r="BK14" s="281"/>
      <c r="BL14" s="281"/>
      <c r="BM14" s="281"/>
      <c r="BN14" s="284"/>
      <c r="BO14" s="287">
        <v>2.6</v>
      </c>
      <c r="BP14" s="287"/>
      <c r="BQ14" s="287"/>
      <c r="BR14" s="287"/>
      <c r="BS14" s="293" t="s">
        <v>202</v>
      </c>
      <c r="BT14" s="293"/>
      <c r="BU14" s="293"/>
      <c r="BV14" s="293"/>
      <c r="BW14" s="293"/>
      <c r="BX14" s="293"/>
      <c r="BY14" s="293"/>
      <c r="BZ14" s="293"/>
      <c r="CA14" s="293"/>
      <c r="CB14" s="336"/>
      <c r="CD14" s="262" t="s">
        <v>351</v>
      </c>
      <c r="CE14" s="258"/>
      <c r="CF14" s="258"/>
      <c r="CG14" s="258"/>
      <c r="CH14" s="258"/>
      <c r="CI14" s="258"/>
      <c r="CJ14" s="258"/>
      <c r="CK14" s="258"/>
      <c r="CL14" s="258"/>
      <c r="CM14" s="258"/>
      <c r="CN14" s="258"/>
      <c r="CO14" s="258"/>
      <c r="CP14" s="258"/>
      <c r="CQ14" s="273"/>
      <c r="CR14" s="278">
        <v>601486</v>
      </c>
      <c r="CS14" s="281"/>
      <c r="CT14" s="281"/>
      <c r="CU14" s="281"/>
      <c r="CV14" s="281"/>
      <c r="CW14" s="281"/>
      <c r="CX14" s="281"/>
      <c r="CY14" s="284"/>
      <c r="CZ14" s="287">
        <v>2.5</v>
      </c>
      <c r="DA14" s="287"/>
      <c r="DB14" s="287"/>
      <c r="DC14" s="287"/>
      <c r="DD14" s="294">
        <v>418</v>
      </c>
      <c r="DE14" s="281"/>
      <c r="DF14" s="281"/>
      <c r="DG14" s="281"/>
      <c r="DH14" s="281"/>
      <c r="DI14" s="281"/>
      <c r="DJ14" s="281"/>
      <c r="DK14" s="281"/>
      <c r="DL14" s="281"/>
      <c r="DM14" s="281"/>
      <c r="DN14" s="281"/>
      <c r="DO14" s="281"/>
      <c r="DP14" s="284"/>
      <c r="DQ14" s="294">
        <v>585112</v>
      </c>
      <c r="DR14" s="281"/>
      <c r="DS14" s="281"/>
      <c r="DT14" s="281"/>
      <c r="DU14" s="281"/>
      <c r="DV14" s="281"/>
      <c r="DW14" s="281"/>
      <c r="DX14" s="281"/>
      <c r="DY14" s="281"/>
      <c r="DZ14" s="281"/>
      <c r="EA14" s="281"/>
      <c r="EB14" s="281"/>
      <c r="EC14" s="337"/>
    </row>
    <row r="15" spans="2:143" ht="11.25" customHeight="1">
      <c r="B15" s="262" t="s">
        <v>318</v>
      </c>
      <c r="C15" s="258"/>
      <c r="D15" s="258"/>
      <c r="E15" s="258"/>
      <c r="F15" s="258"/>
      <c r="G15" s="258"/>
      <c r="H15" s="258"/>
      <c r="I15" s="258"/>
      <c r="J15" s="258"/>
      <c r="K15" s="258"/>
      <c r="L15" s="258"/>
      <c r="M15" s="258"/>
      <c r="N15" s="258"/>
      <c r="O15" s="258"/>
      <c r="P15" s="258"/>
      <c r="Q15" s="273"/>
      <c r="R15" s="278" t="s">
        <v>202</v>
      </c>
      <c r="S15" s="281"/>
      <c r="T15" s="281"/>
      <c r="U15" s="281"/>
      <c r="V15" s="281"/>
      <c r="W15" s="281"/>
      <c r="X15" s="281"/>
      <c r="Y15" s="284"/>
      <c r="Z15" s="287" t="s">
        <v>202</v>
      </c>
      <c r="AA15" s="287"/>
      <c r="AB15" s="287"/>
      <c r="AC15" s="287"/>
      <c r="AD15" s="293" t="s">
        <v>202</v>
      </c>
      <c r="AE15" s="293"/>
      <c r="AF15" s="293"/>
      <c r="AG15" s="293"/>
      <c r="AH15" s="293"/>
      <c r="AI15" s="293"/>
      <c r="AJ15" s="293"/>
      <c r="AK15" s="293"/>
      <c r="AL15" s="288" t="s">
        <v>202</v>
      </c>
      <c r="AM15" s="290"/>
      <c r="AN15" s="290"/>
      <c r="AO15" s="302"/>
      <c r="AP15" s="262" t="s">
        <v>352</v>
      </c>
      <c r="AQ15" s="258"/>
      <c r="AR15" s="258"/>
      <c r="AS15" s="258"/>
      <c r="AT15" s="258"/>
      <c r="AU15" s="258"/>
      <c r="AV15" s="258"/>
      <c r="AW15" s="258"/>
      <c r="AX15" s="258"/>
      <c r="AY15" s="258"/>
      <c r="AZ15" s="258"/>
      <c r="BA15" s="258"/>
      <c r="BB15" s="258"/>
      <c r="BC15" s="258"/>
      <c r="BD15" s="258"/>
      <c r="BE15" s="258"/>
      <c r="BF15" s="273"/>
      <c r="BG15" s="278">
        <v>241021</v>
      </c>
      <c r="BH15" s="281"/>
      <c r="BI15" s="281"/>
      <c r="BJ15" s="281"/>
      <c r="BK15" s="281"/>
      <c r="BL15" s="281"/>
      <c r="BM15" s="281"/>
      <c r="BN15" s="284"/>
      <c r="BO15" s="287">
        <v>7.8</v>
      </c>
      <c r="BP15" s="287"/>
      <c r="BQ15" s="287"/>
      <c r="BR15" s="287"/>
      <c r="BS15" s="293" t="s">
        <v>202</v>
      </c>
      <c r="BT15" s="293"/>
      <c r="BU15" s="293"/>
      <c r="BV15" s="293"/>
      <c r="BW15" s="293"/>
      <c r="BX15" s="293"/>
      <c r="BY15" s="293"/>
      <c r="BZ15" s="293"/>
      <c r="CA15" s="293"/>
      <c r="CB15" s="336"/>
      <c r="CD15" s="262" t="s">
        <v>354</v>
      </c>
      <c r="CE15" s="258"/>
      <c r="CF15" s="258"/>
      <c r="CG15" s="258"/>
      <c r="CH15" s="258"/>
      <c r="CI15" s="258"/>
      <c r="CJ15" s="258"/>
      <c r="CK15" s="258"/>
      <c r="CL15" s="258"/>
      <c r="CM15" s="258"/>
      <c r="CN15" s="258"/>
      <c r="CO15" s="258"/>
      <c r="CP15" s="258"/>
      <c r="CQ15" s="273"/>
      <c r="CR15" s="278">
        <v>3226222</v>
      </c>
      <c r="CS15" s="281"/>
      <c r="CT15" s="281"/>
      <c r="CU15" s="281"/>
      <c r="CV15" s="281"/>
      <c r="CW15" s="281"/>
      <c r="CX15" s="281"/>
      <c r="CY15" s="284"/>
      <c r="CZ15" s="287">
        <v>13.6</v>
      </c>
      <c r="DA15" s="287"/>
      <c r="DB15" s="287"/>
      <c r="DC15" s="287"/>
      <c r="DD15" s="294">
        <v>124147</v>
      </c>
      <c r="DE15" s="281"/>
      <c r="DF15" s="281"/>
      <c r="DG15" s="281"/>
      <c r="DH15" s="281"/>
      <c r="DI15" s="281"/>
      <c r="DJ15" s="281"/>
      <c r="DK15" s="281"/>
      <c r="DL15" s="281"/>
      <c r="DM15" s="281"/>
      <c r="DN15" s="281"/>
      <c r="DO15" s="281"/>
      <c r="DP15" s="284"/>
      <c r="DQ15" s="294">
        <v>2233156</v>
      </c>
      <c r="DR15" s="281"/>
      <c r="DS15" s="281"/>
      <c r="DT15" s="281"/>
      <c r="DU15" s="281"/>
      <c r="DV15" s="281"/>
      <c r="DW15" s="281"/>
      <c r="DX15" s="281"/>
      <c r="DY15" s="281"/>
      <c r="DZ15" s="281"/>
      <c r="EA15" s="281"/>
      <c r="EB15" s="281"/>
      <c r="EC15" s="337"/>
    </row>
    <row r="16" spans="2:143" ht="11.25" customHeight="1">
      <c r="B16" s="262" t="s">
        <v>355</v>
      </c>
      <c r="C16" s="258"/>
      <c r="D16" s="258"/>
      <c r="E16" s="258"/>
      <c r="F16" s="258"/>
      <c r="G16" s="258"/>
      <c r="H16" s="258"/>
      <c r="I16" s="258"/>
      <c r="J16" s="258"/>
      <c r="K16" s="258"/>
      <c r="L16" s="258"/>
      <c r="M16" s="258"/>
      <c r="N16" s="258"/>
      <c r="O16" s="258"/>
      <c r="P16" s="258"/>
      <c r="Q16" s="273"/>
      <c r="R16" s="278">
        <v>16311</v>
      </c>
      <c r="S16" s="281"/>
      <c r="T16" s="281"/>
      <c r="U16" s="281"/>
      <c r="V16" s="281"/>
      <c r="W16" s="281"/>
      <c r="X16" s="281"/>
      <c r="Y16" s="284"/>
      <c r="Z16" s="287">
        <v>0.1</v>
      </c>
      <c r="AA16" s="287"/>
      <c r="AB16" s="287"/>
      <c r="AC16" s="287"/>
      <c r="AD16" s="293">
        <v>16311</v>
      </c>
      <c r="AE16" s="293"/>
      <c r="AF16" s="293"/>
      <c r="AG16" s="293"/>
      <c r="AH16" s="293"/>
      <c r="AI16" s="293"/>
      <c r="AJ16" s="293"/>
      <c r="AK16" s="293"/>
      <c r="AL16" s="288">
        <v>0.1</v>
      </c>
      <c r="AM16" s="290"/>
      <c r="AN16" s="290"/>
      <c r="AO16" s="302"/>
      <c r="AP16" s="262" t="s">
        <v>356</v>
      </c>
      <c r="AQ16" s="258"/>
      <c r="AR16" s="258"/>
      <c r="AS16" s="258"/>
      <c r="AT16" s="258"/>
      <c r="AU16" s="258"/>
      <c r="AV16" s="258"/>
      <c r="AW16" s="258"/>
      <c r="AX16" s="258"/>
      <c r="AY16" s="258"/>
      <c r="AZ16" s="258"/>
      <c r="BA16" s="258"/>
      <c r="BB16" s="258"/>
      <c r="BC16" s="258"/>
      <c r="BD16" s="258"/>
      <c r="BE16" s="258"/>
      <c r="BF16" s="273"/>
      <c r="BG16" s="278" t="s">
        <v>202</v>
      </c>
      <c r="BH16" s="281"/>
      <c r="BI16" s="281"/>
      <c r="BJ16" s="281"/>
      <c r="BK16" s="281"/>
      <c r="BL16" s="281"/>
      <c r="BM16" s="281"/>
      <c r="BN16" s="284"/>
      <c r="BO16" s="287" t="s">
        <v>202</v>
      </c>
      <c r="BP16" s="287"/>
      <c r="BQ16" s="287"/>
      <c r="BR16" s="287"/>
      <c r="BS16" s="293" t="s">
        <v>202</v>
      </c>
      <c r="BT16" s="293"/>
      <c r="BU16" s="293"/>
      <c r="BV16" s="293"/>
      <c r="BW16" s="293"/>
      <c r="BX16" s="293"/>
      <c r="BY16" s="293"/>
      <c r="BZ16" s="293"/>
      <c r="CA16" s="293"/>
      <c r="CB16" s="336"/>
      <c r="CD16" s="262" t="s">
        <v>357</v>
      </c>
      <c r="CE16" s="258"/>
      <c r="CF16" s="258"/>
      <c r="CG16" s="258"/>
      <c r="CH16" s="258"/>
      <c r="CI16" s="258"/>
      <c r="CJ16" s="258"/>
      <c r="CK16" s="258"/>
      <c r="CL16" s="258"/>
      <c r="CM16" s="258"/>
      <c r="CN16" s="258"/>
      <c r="CO16" s="258"/>
      <c r="CP16" s="258"/>
      <c r="CQ16" s="273"/>
      <c r="CR16" s="278">
        <v>358</v>
      </c>
      <c r="CS16" s="281"/>
      <c r="CT16" s="281"/>
      <c r="CU16" s="281"/>
      <c r="CV16" s="281"/>
      <c r="CW16" s="281"/>
      <c r="CX16" s="281"/>
      <c r="CY16" s="284"/>
      <c r="CZ16" s="287">
        <v>0</v>
      </c>
      <c r="DA16" s="287"/>
      <c r="DB16" s="287"/>
      <c r="DC16" s="287"/>
      <c r="DD16" s="294" t="s">
        <v>202</v>
      </c>
      <c r="DE16" s="281"/>
      <c r="DF16" s="281"/>
      <c r="DG16" s="281"/>
      <c r="DH16" s="281"/>
      <c r="DI16" s="281"/>
      <c r="DJ16" s="281"/>
      <c r="DK16" s="281"/>
      <c r="DL16" s="281"/>
      <c r="DM16" s="281"/>
      <c r="DN16" s="281"/>
      <c r="DO16" s="281"/>
      <c r="DP16" s="284"/>
      <c r="DQ16" s="294">
        <v>358</v>
      </c>
      <c r="DR16" s="281"/>
      <c r="DS16" s="281"/>
      <c r="DT16" s="281"/>
      <c r="DU16" s="281"/>
      <c r="DV16" s="281"/>
      <c r="DW16" s="281"/>
      <c r="DX16" s="281"/>
      <c r="DY16" s="281"/>
      <c r="DZ16" s="281"/>
      <c r="EA16" s="281"/>
      <c r="EB16" s="281"/>
      <c r="EC16" s="337"/>
    </row>
    <row r="17" spans="2:133" ht="11.25" customHeight="1">
      <c r="B17" s="262" t="s">
        <v>358</v>
      </c>
      <c r="C17" s="258"/>
      <c r="D17" s="258"/>
      <c r="E17" s="258"/>
      <c r="F17" s="258"/>
      <c r="G17" s="258"/>
      <c r="H17" s="258"/>
      <c r="I17" s="258"/>
      <c r="J17" s="258"/>
      <c r="K17" s="258"/>
      <c r="L17" s="258"/>
      <c r="M17" s="258"/>
      <c r="N17" s="258"/>
      <c r="O17" s="258"/>
      <c r="P17" s="258"/>
      <c r="Q17" s="273"/>
      <c r="R17" s="278">
        <v>35713</v>
      </c>
      <c r="S17" s="281"/>
      <c r="T17" s="281"/>
      <c r="U17" s="281"/>
      <c r="V17" s="281"/>
      <c r="W17" s="281"/>
      <c r="X17" s="281"/>
      <c r="Y17" s="284"/>
      <c r="Z17" s="287">
        <v>0.1</v>
      </c>
      <c r="AA17" s="287"/>
      <c r="AB17" s="287"/>
      <c r="AC17" s="287"/>
      <c r="AD17" s="293">
        <v>35713</v>
      </c>
      <c r="AE17" s="293"/>
      <c r="AF17" s="293"/>
      <c r="AG17" s="293"/>
      <c r="AH17" s="293"/>
      <c r="AI17" s="293"/>
      <c r="AJ17" s="293"/>
      <c r="AK17" s="293"/>
      <c r="AL17" s="288">
        <v>0.3</v>
      </c>
      <c r="AM17" s="290"/>
      <c r="AN17" s="290"/>
      <c r="AO17" s="302"/>
      <c r="AP17" s="262" t="s">
        <v>359</v>
      </c>
      <c r="AQ17" s="258"/>
      <c r="AR17" s="258"/>
      <c r="AS17" s="258"/>
      <c r="AT17" s="258"/>
      <c r="AU17" s="258"/>
      <c r="AV17" s="258"/>
      <c r="AW17" s="258"/>
      <c r="AX17" s="258"/>
      <c r="AY17" s="258"/>
      <c r="AZ17" s="258"/>
      <c r="BA17" s="258"/>
      <c r="BB17" s="258"/>
      <c r="BC17" s="258"/>
      <c r="BD17" s="258"/>
      <c r="BE17" s="258"/>
      <c r="BF17" s="273"/>
      <c r="BG17" s="278" t="s">
        <v>202</v>
      </c>
      <c r="BH17" s="281"/>
      <c r="BI17" s="281"/>
      <c r="BJ17" s="281"/>
      <c r="BK17" s="281"/>
      <c r="BL17" s="281"/>
      <c r="BM17" s="281"/>
      <c r="BN17" s="284"/>
      <c r="BO17" s="287" t="s">
        <v>202</v>
      </c>
      <c r="BP17" s="287"/>
      <c r="BQ17" s="287"/>
      <c r="BR17" s="287"/>
      <c r="BS17" s="293" t="s">
        <v>202</v>
      </c>
      <c r="BT17" s="293"/>
      <c r="BU17" s="293"/>
      <c r="BV17" s="293"/>
      <c r="BW17" s="293"/>
      <c r="BX17" s="293"/>
      <c r="BY17" s="293"/>
      <c r="BZ17" s="293"/>
      <c r="CA17" s="293"/>
      <c r="CB17" s="336"/>
      <c r="CD17" s="262" t="s">
        <v>361</v>
      </c>
      <c r="CE17" s="258"/>
      <c r="CF17" s="258"/>
      <c r="CG17" s="258"/>
      <c r="CH17" s="258"/>
      <c r="CI17" s="258"/>
      <c r="CJ17" s="258"/>
      <c r="CK17" s="258"/>
      <c r="CL17" s="258"/>
      <c r="CM17" s="258"/>
      <c r="CN17" s="258"/>
      <c r="CO17" s="258"/>
      <c r="CP17" s="258"/>
      <c r="CQ17" s="273"/>
      <c r="CR17" s="278">
        <v>2725323</v>
      </c>
      <c r="CS17" s="281"/>
      <c r="CT17" s="281"/>
      <c r="CU17" s="281"/>
      <c r="CV17" s="281"/>
      <c r="CW17" s="281"/>
      <c r="CX17" s="281"/>
      <c r="CY17" s="284"/>
      <c r="CZ17" s="287">
        <v>11.5</v>
      </c>
      <c r="DA17" s="287"/>
      <c r="DB17" s="287"/>
      <c r="DC17" s="287"/>
      <c r="DD17" s="294" t="s">
        <v>202</v>
      </c>
      <c r="DE17" s="281"/>
      <c r="DF17" s="281"/>
      <c r="DG17" s="281"/>
      <c r="DH17" s="281"/>
      <c r="DI17" s="281"/>
      <c r="DJ17" s="281"/>
      <c r="DK17" s="281"/>
      <c r="DL17" s="281"/>
      <c r="DM17" s="281"/>
      <c r="DN17" s="281"/>
      <c r="DO17" s="281"/>
      <c r="DP17" s="284"/>
      <c r="DQ17" s="294">
        <v>2573218</v>
      </c>
      <c r="DR17" s="281"/>
      <c r="DS17" s="281"/>
      <c r="DT17" s="281"/>
      <c r="DU17" s="281"/>
      <c r="DV17" s="281"/>
      <c r="DW17" s="281"/>
      <c r="DX17" s="281"/>
      <c r="DY17" s="281"/>
      <c r="DZ17" s="281"/>
      <c r="EA17" s="281"/>
      <c r="EB17" s="281"/>
      <c r="EC17" s="337"/>
    </row>
    <row r="18" spans="2:133" ht="11.25" customHeight="1">
      <c r="B18" s="262" t="s">
        <v>362</v>
      </c>
      <c r="C18" s="258"/>
      <c r="D18" s="258"/>
      <c r="E18" s="258"/>
      <c r="F18" s="258"/>
      <c r="G18" s="258"/>
      <c r="H18" s="258"/>
      <c r="I18" s="258"/>
      <c r="J18" s="258"/>
      <c r="K18" s="258"/>
      <c r="L18" s="258"/>
      <c r="M18" s="258"/>
      <c r="N18" s="258"/>
      <c r="O18" s="258"/>
      <c r="P18" s="258"/>
      <c r="Q18" s="273"/>
      <c r="R18" s="278">
        <v>80023</v>
      </c>
      <c r="S18" s="281"/>
      <c r="T18" s="281"/>
      <c r="U18" s="281"/>
      <c r="V18" s="281"/>
      <c r="W18" s="281"/>
      <c r="X18" s="281"/>
      <c r="Y18" s="284"/>
      <c r="Z18" s="287">
        <v>0.3</v>
      </c>
      <c r="AA18" s="287"/>
      <c r="AB18" s="287"/>
      <c r="AC18" s="287"/>
      <c r="AD18" s="293">
        <v>71500</v>
      </c>
      <c r="AE18" s="293"/>
      <c r="AF18" s="293"/>
      <c r="AG18" s="293"/>
      <c r="AH18" s="293"/>
      <c r="AI18" s="293"/>
      <c r="AJ18" s="293"/>
      <c r="AK18" s="293"/>
      <c r="AL18" s="288">
        <v>0.5</v>
      </c>
      <c r="AM18" s="290"/>
      <c r="AN18" s="290"/>
      <c r="AO18" s="302"/>
      <c r="AP18" s="262" t="s">
        <v>106</v>
      </c>
      <c r="AQ18" s="258"/>
      <c r="AR18" s="258"/>
      <c r="AS18" s="258"/>
      <c r="AT18" s="258"/>
      <c r="AU18" s="258"/>
      <c r="AV18" s="258"/>
      <c r="AW18" s="258"/>
      <c r="AX18" s="258"/>
      <c r="AY18" s="258"/>
      <c r="AZ18" s="258"/>
      <c r="BA18" s="258"/>
      <c r="BB18" s="258"/>
      <c r="BC18" s="258"/>
      <c r="BD18" s="258"/>
      <c r="BE18" s="258"/>
      <c r="BF18" s="273"/>
      <c r="BG18" s="278" t="s">
        <v>202</v>
      </c>
      <c r="BH18" s="281"/>
      <c r="BI18" s="281"/>
      <c r="BJ18" s="281"/>
      <c r="BK18" s="281"/>
      <c r="BL18" s="281"/>
      <c r="BM18" s="281"/>
      <c r="BN18" s="284"/>
      <c r="BO18" s="287" t="s">
        <v>202</v>
      </c>
      <c r="BP18" s="287"/>
      <c r="BQ18" s="287"/>
      <c r="BR18" s="287"/>
      <c r="BS18" s="293" t="s">
        <v>202</v>
      </c>
      <c r="BT18" s="293"/>
      <c r="BU18" s="293"/>
      <c r="BV18" s="293"/>
      <c r="BW18" s="293"/>
      <c r="BX18" s="293"/>
      <c r="BY18" s="293"/>
      <c r="BZ18" s="293"/>
      <c r="CA18" s="293"/>
      <c r="CB18" s="336"/>
      <c r="CD18" s="262" t="s">
        <v>363</v>
      </c>
      <c r="CE18" s="258"/>
      <c r="CF18" s="258"/>
      <c r="CG18" s="258"/>
      <c r="CH18" s="258"/>
      <c r="CI18" s="258"/>
      <c r="CJ18" s="258"/>
      <c r="CK18" s="258"/>
      <c r="CL18" s="258"/>
      <c r="CM18" s="258"/>
      <c r="CN18" s="258"/>
      <c r="CO18" s="258"/>
      <c r="CP18" s="258"/>
      <c r="CQ18" s="273"/>
      <c r="CR18" s="278" t="s">
        <v>202</v>
      </c>
      <c r="CS18" s="281"/>
      <c r="CT18" s="281"/>
      <c r="CU18" s="281"/>
      <c r="CV18" s="281"/>
      <c r="CW18" s="281"/>
      <c r="CX18" s="281"/>
      <c r="CY18" s="284"/>
      <c r="CZ18" s="287" t="s">
        <v>202</v>
      </c>
      <c r="DA18" s="287"/>
      <c r="DB18" s="287"/>
      <c r="DC18" s="287"/>
      <c r="DD18" s="294" t="s">
        <v>202</v>
      </c>
      <c r="DE18" s="281"/>
      <c r="DF18" s="281"/>
      <c r="DG18" s="281"/>
      <c r="DH18" s="281"/>
      <c r="DI18" s="281"/>
      <c r="DJ18" s="281"/>
      <c r="DK18" s="281"/>
      <c r="DL18" s="281"/>
      <c r="DM18" s="281"/>
      <c r="DN18" s="281"/>
      <c r="DO18" s="281"/>
      <c r="DP18" s="284"/>
      <c r="DQ18" s="294" t="s">
        <v>202</v>
      </c>
      <c r="DR18" s="281"/>
      <c r="DS18" s="281"/>
      <c r="DT18" s="281"/>
      <c r="DU18" s="281"/>
      <c r="DV18" s="281"/>
      <c r="DW18" s="281"/>
      <c r="DX18" s="281"/>
      <c r="DY18" s="281"/>
      <c r="DZ18" s="281"/>
      <c r="EA18" s="281"/>
      <c r="EB18" s="281"/>
      <c r="EC18" s="337"/>
    </row>
    <row r="19" spans="2:133" ht="11.25" customHeight="1">
      <c r="B19" s="262" t="s">
        <v>364</v>
      </c>
      <c r="C19" s="258"/>
      <c r="D19" s="258"/>
      <c r="E19" s="258"/>
      <c r="F19" s="258"/>
      <c r="G19" s="258"/>
      <c r="H19" s="258"/>
      <c r="I19" s="258"/>
      <c r="J19" s="258"/>
      <c r="K19" s="258"/>
      <c r="L19" s="258"/>
      <c r="M19" s="258"/>
      <c r="N19" s="258"/>
      <c r="O19" s="258"/>
      <c r="P19" s="258"/>
      <c r="Q19" s="273"/>
      <c r="R19" s="278">
        <v>13038</v>
      </c>
      <c r="S19" s="281"/>
      <c r="T19" s="281"/>
      <c r="U19" s="281"/>
      <c r="V19" s="281"/>
      <c r="W19" s="281"/>
      <c r="X19" s="281"/>
      <c r="Y19" s="284"/>
      <c r="Z19" s="287">
        <v>0.1</v>
      </c>
      <c r="AA19" s="287"/>
      <c r="AB19" s="287"/>
      <c r="AC19" s="287"/>
      <c r="AD19" s="293">
        <v>13038</v>
      </c>
      <c r="AE19" s="293"/>
      <c r="AF19" s="293"/>
      <c r="AG19" s="293"/>
      <c r="AH19" s="293"/>
      <c r="AI19" s="293"/>
      <c r="AJ19" s="293"/>
      <c r="AK19" s="293"/>
      <c r="AL19" s="288">
        <v>0.1</v>
      </c>
      <c r="AM19" s="290"/>
      <c r="AN19" s="290"/>
      <c r="AO19" s="302"/>
      <c r="AP19" s="262" t="s">
        <v>254</v>
      </c>
      <c r="AQ19" s="258"/>
      <c r="AR19" s="258"/>
      <c r="AS19" s="258"/>
      <c r="AT19" s="258"/>
      <c r="AU19" s="258"/>
      <c r="AV19" s="258"/>
      <c r="AW19" s="258"/>
      <c r="AX19" s="258"/>
      <c r="AY19" s="258"/>
      <c r="AZ19" s="258"/>
      <c r="BA19" s="258"/>
      <c r="BB19" s="258"/>
      <c r="BC19" s="258"/>
      <c r="BD19" s="258"/>
      <c r="BE19" s="258"/>
      <c r="BF19" s="273"/>
      <c r="BG19" s="278">
        <v>158862</v>
      </c>
      <c r="BH19" s="281"/>
      <c r="BI19" s="281"/>
      <c r="BJ19" s="281"/>
      <c r="BK19" s="281"/>
      <c r="BL19" s="281"/>
      <c r="BM19" s="281"/>
      <c r="BN19" s="284"/>
      <c r="BO19" s="287">
        <v>5.0999999999999996</v>
      </c>
      <c r="BP19" s="287"/>
      <c r="BQ19" s="287"/>
      <c r="BR19" s="287"/>
      <c r="BS19" s="293" t="s">
        <v>202</v>
      </c>
      <c r="BT19" s="293"/>
      <c r="BU19" s="293"/>
      <c r="BV19" s="293"/>
      <c r="BW19" s="293"/>
      <c r="BX19" s="293"/>
      <c r="BY19" s="293"/>
      <c r="BZ19" s="293"/>
      <c r="CA19" s="293"/>
      <c r="CB19" s="336"/>
      <c r="CD19" s="262" t="s">
        <v>365</v>
      </c>
      <c r="CE19" s="258"/>
      <c r="CF19" s="258"/>
      <c r="CG19" s="258"/>
      <c r="CH19" s="258"/>
      <c r="CI19" s="258"/>
      <c r="CJ19" s="258"/>
      <c r="CK19" s="258"/>
      <c r="CL19" s="258"/>
      <c r="CM19" s="258"/>
      <c r="CN19" s="258"/>
      <c r="CO19" s="258"/>
      <c r="CP19" s="258"/>
      <c r="CQ19" s="273"/>
      <c r="CR19" s="278" t="s">
        <v>202</v>
      </c>
      <c r="CS19" s="281"/>
      <c r="CT19" s="281"/>
      <c r="CU19" s="281"/>
      <c r="CV19" s="281"/>
      <c r="CW19" s="281"/>
      <c r="CX19" s="281"/>
      <c r="CY19" s="284"/>
      <c r="CZ19" s="287" t="s">
        <v>202</v>
      </c>
      <c r="DA19" s="287"/>
      <c r="DB19" s="287"/>
      <c r="DC19" s="287"/>
      <c r="DD19" s="294" t="s">
        <v>202</v>
      </c>
      <c r="DE19" s="281"/>
      <c r="DF19" s="281"/>
      <c r="DG19" s="281"/>
      <c r="DH19" s="281"/>
      <c r="DI19" s="281"/>
      <c r="DJ19" s="281"/>
      <c r="DK19" s="281"/>
      <c r="DL19" s="281"/>
      <c r="DM19" s="281"/>
      <c r="DN19" s="281"/>
      <c r="DO19" s="281"/>
      <c r="DP19" s="284"/>
      <c r="DQ19" s="294" t="s">
        <v>202</v>
      </c>
      <c r="DR19" s="281"/>
      <c r="DS19" s="281"/>
      <c r="DT19" s="281"/>
      <c r="DU19" s="281"/>
      <c r="DV19" s="281"/>
      <c r="DW19" s="281"/>
      <c r="DX19" s="281"/>
      <c r="DY19" s="281"/>
      <c r="DZ19" s="281"/>
      <c r="EA19" s="281"/>
      <c r="EB19" s="281"/>
      <c r="EC19" s="337"/>
    </row>
    <row r="20" spans="2:133" ht="11.25" customHeight="1">
      <c r="B20" s="262" t="s">
        <v>82</v>
      </c>
      <c r="C20" s="258"/>
      <c r="D20" s="258"/>
      <c r="E20" s="258"/>
      <c r="F20" s="258"/>
      <c r="G20" s="258"/>
      <c r="H20" s="258"/>
      <c r="I20" s="258"/>
      <c r="J20" s="258"/>
      <c r="K20" s="258"/>
      <c r="L20" s="258"/>
      <c r="M20" s="258"/>
      <c r="N20" s="258"/>
      <c r="O20" s="258"/>
      <c r="P20" s="258"/>
      <c r="Q20" s="273"/>
      <c r="R20" s="278">
        <v>4533</v>
      </c>
      <c r="S20" s="281"/>
      <c r="T20" s="281"/>
      <c r="U20" s="281"/>
      <c r="V20" s="281"/>
      <c r="W20" s="281"/>
      <c r="X20" s="281"/>
      <c r="Y20" s="284"/>
      <c r="Z20" s="287">
        <v>0</v>
      </c>
      <c r="AA20" s="287"/>
      <c r="AB20" s="287"/>
      <c r="AC20" s="287"/>
      <c r="AD20" s="293">
        <v>4533</v>
      </c>
      <c r="AE20" s="293"/>
      <c r="AF20" s="293"/>
      <c r="AG20" s="293"/>
      <c r="AH20" s="293"/>
      <c r="AI20" s="293"/>
      <c r="AJ20" s="293"/>
      <c r="AK20" s="293"/>
      <c r="AL20" s="288">
        <v>0</v>
      </c>
      <c r="AM20" s="290"/>
      <c r="AN20" s="290"/>
      <c r="AO20" s="302"/>
      <c r="AP20" s="262" t="s">
        <v>366</v>
      </c>
      <c r="AQ20" s="258"/>
      <c r="AR20" s="258"/>
      <c r="AS20" s="258"/>
      <c r="AT20" s="258"/>
      <c r="AU20" s="258"/>
      <c r="AV20" s="258"/>
      <c r="AW20" s="258"/>
      <c r="AX20" s="258"/>
      <c r="AY20" s="258"/>
      <c r="AZ20" s="258"/>
      <c r="BA20" s="258"/>
      <c r="BB20" s="258"/>
      <c r="BC20" s="258"/>
      <c r="BD20" s="258"/>
      <c r="BE20" s="258"/>
      <c r="BF20" s="273"/>
      <c r="BG20" s="278">
        <v>158862</v>
      </c>
      <c r="BH20" s="281"/>
      <c r="BI20" s="281"/>
      <c r="BJ20" s="281"/>
      <c r="BK20" s="281"/>
      <c r="BL20" s="281"/>
      <c r="BM20" s="281"/>
      <c r="BN20" s="284"/>
      <c r="BO20" s="287">
        <v>5.0999999999999996</v>
      </c>
      <c r="BP20" s="287"/>
      <c r="BQ20" s="287"/>
      <c r="BR20" s="287"/>
      <c r="BS20" s="293" t="s">
        <v>202</v>
      </c>
      <c r="BT20" s="293"/>
      <c r="BU20" s="293"/>
      <c r="BV20" s="293"/>
      <c r="BW20" s="293"/>
      <c r="BX20" s="293"/>
      <c r="BY20" s="293"/>
      <c r="BZ20" s="293"/>
      <c r="CA20" s="293"/>
      <c r="CB20" s="336"/>
      <c r="CD20" s="262" t="s">
        <v>194</v>
      </c>
      <c r="CE20" s="258"/>
      <c r="CF20" s="258"/>
      <c r="CG20" s="258"/>
      <c r="CH20" s="258"/>
      <c r="CI20" s="258"/>
      <c r="CJ20" s="258"/>
      <c r="CK20" s="258"/>
      <c r="CL20" s="258"/>
      <c r="CM20" s="258"/>
      <c r="CN20" s="258"/>
      <c r="CO20" s="258"/>
      <c r="CP20" s="258"/>
      <c r="CQ20" s="273"/>
      <c r="CR20" s="278">
        <v>23739090</v>
      </c>
      <c r="CS20" s="281"/>
      <c r="CT20" s="281"/>
      <c r="CU20" s="281"/>
      <c r="CV20" s="281"/>
      <c r="CW20" s="281"/>
      <c r="CX20" s="281"/>
      <c r="CY20" s="284"/>
      <c r="CZ20" s="287">
        <v>100</v>
      </c>
      <c r="DA20" s="287"/>
      <c r="DB20" s="287"/>
      <c r="DC20" s="287"/>
      <c r="DD20" s="294">
        <v>2475273</v>
      </c>
      <c r="DE20" s="281"/>
      <c r="DF20" s="281"/>
      <c r="DG20" s="281"/>
      <c r="DH20" s="281"/>
      <c r="DI20" s="281"/>
      <c r="DJ20" s="281"/>
      <c r="DK20" s="281"/>
      <c r="DL20" s="281"/>
      <c r="DM20" s="281"/>
      <c r="DN20" s="281"/>
      <c r="DO20" s="281"/>
      <c r="DP20" s="284"/>
      <c r="DQ20" s="294">
        <v>15093714</v>
      </c>
      <c r="DR20" s="281"/>
      <c r="DS20" s="281"/>
      <c r="DT20" s="281"/>
      <c r="DU20" s="281"/>
      <c r="DV20" s="281"/>
      <c r="DW20" s="281"/>
      <c r="DX20" s="281"/>
      <c r="DY20" s="281"/>
      <c r="DZ20" s="281"/>
      <c r="EA20" s="281"/>
      <c r="EB20" s="281"/>
      <c r="EC20" s="337"/>
    </row>
    <row r="21" spans="2:133" ht="11.25" customHeight="1">
      <c r="B21" s="262" t="s">
        <v>368</v>
      </c>
      <c r="C21" s="258"/>
      <c r="D21" s="258"/>
      <c r="E21" s="258"/>
      <c r="F21" s="258"/>
      <c r="G21" s="258"/>
      <c r="H21" s="258"/>
      <c r="I21" s="258"/>
      <c r="J21" s="258"/>
      <c r="K21" s="258"/>
      <c r="L21" s="258"/>
      <c r="M21" s="258"/>
      <c r="N21" s="258"/>
      <c r="O21" s="258"/>
      <c r="P21" s="258"/>
      <c r="Q21" s="273"/>
      <c r="R21" s="278">
        <v>1688</v>
      </c>
      <c r="S21" s="281"/>
      <c r="T21" s="281"/>
      <c r="U21" s="281"/>
      <c r="V21" s="281"/>
      <c r="W21" s="281"/>
      <c r="X21" s="281"/>
      <c r="Y21" s="284"/>
      <c r="Z21" s="287">
        <v>0</v>
      </c>
      <c r="AA21" s="287"/>
      <c r="AB21" s="287"/>
      <c r="AC21" s="287"/>
      <c r="AD21" s="293">
        <v>1688</v>
      </c>
      <c r="AE21" s="293"/>
      <c r="AF21" s="293"/>
      <c r="AG21" s="293"/>
      <c r="AH21" s="293"/>
      <c r="AI21" s="293"/>
      <c r="AJ21" s="293"/>
      <c r="AK21" s="293"/>
      <c r="AL21" s="288">
        <v>0</v>
      </c>
      <c r="AM21" s="290"/>
      <c r="AN21" s="290"/>
      <c r="AO21" s="302"/>
      <c r="AP21" s="305" t="s">
        <v>369</v>
      </c>
      <c r="AQ21" s="308"/>
      <c r="AR21" s="308"/>
      <c r="AS21" s="308"/>
      <c r="AT21" s="308"/>
      <c r="AU21" s="308"/>
      <c r="AV21" s="308"/>
      <c r="AW21" s="308"/>
      <c r="AX21" s="308"/>
      <c r="AY21" s="308"/>
      <c r="AZ21" s="308"/>
      <c r="BA21" s="308"/>
      <c r="BB21" s="308"/>
      <c r="BC21" s="308"/>
      <c r="BD21" s="308"/>
      <c r="BE21" s="308"/>
      <c r="BF21" s="324"/>
      <c r="BG21" s="278">
        <v>1303</v>
      </c>
      <c r="BH21" s="281"/>
      <c r="BI21" s="281"/>
      <c r="BJ21" s="281"/>
      <c r="BK21" s="281"/>
      <c r="BL21" s="281"/>
      <c r="BM21" s="281"/>
      <c r="BN21" s="284"/>
      <c r="BO21" s="287">
        <v>0</v>
      </c>
      <c r="BP21" s="287"/>
      <c r="BQ21" s="287"/>
      <c r="BR21" s="287"/>
      <c r="BS21" s="293" t="s">
        <v>202</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150</v>
      </c>
      <c r="C22" s="270"/>
      <c r="D22" s="270"/>
      <c r="E22" s="270"/>
      <c r="F22" s="270"/>
      <c r="G22" s="270"/>
      <c r="H22" s="270"/>
      <c r="I22" s="270"/>
      <c r="J22" s="270"/>
      <c r="K22" s="270"/>
      <c r="L22" s="270"/>
      <c r="M22" s="270"/>
      <c r="N22" s="270"/>
      <c r="O22" s="270"/>
      <c r="P22" s="270"/>
      <c r="Q22" s="274"/>
      <c r="R22" s="278">
        <v>60764</v>
      </c>
      <c r="S22" s="281"/>
      <c r="T22" s="281"/>
      <c r="U22" s="281"/>
      <c r="V22" s="281"/>
      <c r="W22" s="281"/>
      <c r="X22" s="281"/>
      <c r="Y22" s="284"/>
      <c r="Z22" s="287">
        <v>0.3</v>
      </c>
      <c r="AA22" s="287"/>
      <c r="AB22" s="287"/>
      <c r="AC22" s="287"/>
      <c r="AD22" s="293">
        <v>52241</v>
      </c>
      <c r="AE22" s="293"/>
      <c r="AF22" s="293"/>
      <c r="AG22" s="293"/>
      <c r="AH22" s="293"/>
      <c r="AI22" s="293"/>
      <c r="AJ22" s="293"/>
      <c r="AK22" s="293"/>
      <c r="AL22" s="288">
        <v>0.40000000596046448</v>
      </c>
      <c r="AM22" s="290"/>
      <c r="AN22" s="290"/>
      <c r="AO22" s="302"/>
      <c r="AP22" s="305" t="s">
        <v>371</v>
      </c>
      <c r="AQ22" s="308"/>
      <c r="AR22" s="308"/>
      <c r="AS22" s="308"/>
      <c r="AT22" s="308"/>
      <c r="AU22" s="308"/>
      <c r="AV22" s="308"/>
      <c r="AW22" s="308"/>
      <c r="AX22" s="308"/>
      <c r="AY22" s="308"/>
      <c r="AZ22" s="308"/>
      <c r="BA22" s="308"/>
      <c r="BB22" s="308"/>
      <c r="BC22" s="308"/>
      <c r="BD22" s="308"/>
      <c r="BE22" s="308"/>
      <c r="BF22" s="324"/>
      <c r="BG22" s="278" t="s">
        <v>202</v>
      </c>
      <c r="BH22" s="281"/>
      <c r="BI22" s="281"/>
      <c r="BJ22" s="281"/>
      <c r="BK22" s="281"/>
      <c r="BL22" s="281"/>
      <c r="BM22" s="281"/>
      <c r="BN22" s="284"/>
      <c r="BO22" s="287" t="s">
        <v>202</v>
      </c>
      <c r="BP22" s="287"/>
      <c r="BQ22" s="287"/>
      <c r="BR22" s="287"/>
      <c r="BS22" s="293" t="s">
        <v>202</v>
      </c>
      <c r="BT22" s="293"/>
      <c r="BU22" s="293"/>
      <c r="BV22" s="293"/>
      <c r="BW22" s="293"/>
      <c r="BX22" s="293"/>
      <c r="BY22" s="293"/>
      <c r="BZ22" s="293"/>
      <c r="CA22" s="293"/>
      <c r="CB22" s="336"/>
      <c r="CD22" s="182" t="s">
        <v>372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341</v>
      </c>
      <c r="C23" s="258"/>
      <c r="D23" s="258"/>
      <c r="E23" s="258"/>
      <c r="F23" s="258"/>
      <c r="G23" s="258"/>
      <c r="H23" s="258"/>
      <c r="I23" s="258"/>
      <c r="J23" s="258"/>
      <c r="K23" s="258"/>
      <c r="L23" s="258"/>
      <c r="M23" s="258"/>
      <c r="N23" s="258"/>
      <c r="O23" s="258"/>
      <c r="P23" s="258"/>
      <c r="Q23" s="273"/>
      <c r="R23" s="278">
        <v>10085995</v>
      </c>
      <c r="S23" s="281"/>
      <c r="T23" s="281"/>
      <c r="U23" s="281"/>
      <c r="V23" s="281"/>
      <c r="W23" s="281"/>
      <c r="X23" s="281"/>
      <c r="Y23" s="284"/>
      <c r="Z23" s="287">
        <v>41.7</v>
      </c>
      <c r="AA23" s="287"/>
      <c r="AB23" s="287"/>
      <c r="AC23" s="287"/>
      <c r="AD23" s="293">
        <v>8890419</v>
      </c>
      <c r="AE23" s="293"/>
      <c r="AF23" s="293"/>
      <c r="AG23" s="293"/>
      <c r="AH23" s="293"/>
      <c r="AI23" s="293"/>
      <c r="AJ23" s="293"/>
      <c r="AK23" s="293"/>
      <c r="AL23" s="288">
        <v>68.3</v>
      </c>
      <c r="AM23" s="290"/>
      <c r="AN23" s="290"/>
      <c r="AO23" s="302"/>
      <c r="AP23" s="305" t="s">
        <v>61</v>
      </c>
      <c r="AQ23" s="308"/>
      <c r="AR23" s="308"/>
      <c r="AS23" s="308"/>
      <c r="AT23" s="308"/>
      <c r="AU23" s="308"/>
      <c r="AV23" s="308"/>
      <c r="AW23" s="308"/>
      <c r="AX23" s="308"/>
      <c r="AY23" s="308"/>
      <c r="AZ23" s="308"/>
      <c r="BA23" s="308"/>
      <c r="BB23" s="308"/>
      <c r="BC23" s="308"/>
      <c r="BD23" s="308"/>
      <c r="BE23" s="308"/>
      <c r="BF23" s="324"/>
      <c r="BG23" s="278">
        <v>157559</v>
      </c>
      <c r="BH23" s="281"/>
      <c r="BI23" s="281"/>
      <c r="BJ23" s="281"/>
      <c r="BK23" s="281"/>
      <c r="BL23" s="281"/>
      <c r="BM23" s="281"/>
      <c r="BN23" s="284"/>
      <c r="BO23" s="287">
        <v>5.0999999999999996</v>
      </c>
      <c r="BP23" s="287"/>
      <c r="BQ23" s="287"/>
      <c r="BR23" s="287"/>
      <c r="BS23" s="293" t="s">
        <v>202</v>
      </c>
      <c r="BT23" s="293"/>
      <c r="BU23" s="293"/>
      <c r="BV23" s="293"/>
      <c r="BW23" s="293"/>
      <c r="BX23" s="293"/>
      <c r="BY23" s="293"/>
      <c r="BZ23" s="293"/>
      <c r="CA23" s="293"/>
      <c r="CB23" s="336"/>
      <c r="CD23" s="182" t="s">
        <v>313</v>
      </c>
      <c r="CE23" s="139"/>
      <c r="CF23" s="139"/>
      <c r="CG23" s="139"/>
      <c r="CH23" s="139"/>
      <c r="CI23" s="139"/>
      <c r="CJ23" s="139"/>
      <c r="CK23" s="139"/>
      <c r="CL23" s="139"/>
      <c r="CM23" s="139"/>
      <c r="CN23" s="139"/>
      <c r="CO23" s="139"/>
      <c r="CP23" s="139"/>
      <c r="CQ23" s="144"/>
      <c r="CR23" s="182" t="s">
        <v>287</v>
      </c>
      <c r="CS23" s="139"/>
      <c r="CT23" s="139"/>
      <c r="CU23" s="139"/>
      <c r="CV23" s="139"/>
      <c r="CW23" s="139"/>
      <c r="CX23" s="139"/>
      <c r="CY23" s="144"/>
      <c r="CZ23" s="182" t="s">
        <v>374</v>
      </c>
      <c r="DA23" s="139"/>
      <c r="DB23" s="139"/>
      <c r="DC23" s="144"/>
      <c r="DD23" s="182" t="s">
        <v>299</v>
      </c>
      <c r="DE23" s="139"/>
      <c r="DF23" s="139"/>
      <c r="DG23" s="139"/>
      <c r="DH23" s="139"/>
      <c r="DI23" s="139"/>
      <c r="DJ23" s="139"/>
      <c r="DK23" s="144"/>
      <c r="DL23" s="355" t="s">
        <v>376</v>
      </c>
      <c r="DM23" s="358"/>
      <c r="DN23" s="358"/>
      <c r="DO23" s="358"/>
      <c r="DP23" s="358"/>
      <c r="DQ23" s="358"/>
      <c r="DR23" s="358"/>
      <c r="DS23" s="358"/>
      <c r="DT23" s="358"/>
      <c r="DU23" s="358"/>
      <c r="DV23" s="362"/>
      <c r="DW23" s="182" t="s">
        <v>377</v>
      </c>
      <c r="DX23" s="139"/>
      <c r="DY23" s="139"/>
      <c r="DZ23" s="139"/>
      <c r="EA23" s="139"/>
      <c r="EB23" s="139"/>
      <c r="EC23" s="144"/>
    </row>
    <row r="24" spans="2:133" ht="11.25" customHeight="1">
      <c r="B24" s="262" t="s">
        <v>296</v>
      </c>
      <c r="C24" s="258"/>
      <c r="D24" s="258"/>
      <c r="E24" s="258"/>
      <c r="F24" s="258"/>
      <c r="G24" s="258"/>
      <c r="H24" s="258"/>
      <c r="I24" s="258"/>
      <c r="J24" s="258"/>
      <c r="K24" s="258"/>
      <c r="L24" s="258"/>
      <c r="M24" s="258"/>
      <c r="N24" s="258"/>
      <c r="O24" s="258"/>
      <c r="P24" s="258"/>
      <c r="Q24" s="273"/>
      <c r="R24" s="278">
        <v>8890419</v>
      </c>
      <c r="S24" s="281"/>
      <c r="T24" s="281"/>
      <c r="U24" s="281"/>
      <c r="V24" s="281"/>
      <c r="W24" s="281"/>
      <c r="X24" s="281"/>
      <c r="Y24" s="284"/>
      <c r="Z24" s="287">
        <v>36.700000000000003</v>
      </c>
      <c r="AA24" s="287"/>
      <c r="AB24" s="287"/>
      <c r="AC24" s="287"/>
      <c r="AD24" s="293">
        <v>8890419</v>
      </c>
      <c r="AE24" s="293"/>
      <c r="AF24" s="293"/>
      <c r="AG24" s="293"/>
      <c r="AH24" s="293"/>
      <c r="AI24" s="293"/>
      <c r="AJ24" s="293"/>
      <c r="AK24" s="293"/>
      <c r="AL24" s="288">
        <v>68.3</v>
      </c>
      <c r="AM24" s="290"/>
      <c r="AN24" s="290"/>
      <c r="AO24" s="302"/>
      <c r="AP24" s="305" t="s">
        <v>378</v>
      </c>
      <c r="AQ24" s="308"/>
      <c r="AR24" s="308"/>
      <c r="AS24" s="308"/>
      <c r="AT24" s="308"/>
      <c r="AU24" s="308"/>
      <c r="AV24" s="308"/>
      <c r="AW24" s="308"/>
      <c r="AX24" s="308"/>
      <c r="AY24" s="308"/>
      <c r="AZ24" s="308"/>
      <c r="BA24" s="308"/>
      <c r="BB24" s="308"/>
      <c r="BC24" s="308"/>
      <c r="BD24" s="308"/>
      <c r="BE24" s="308"/>
      <c r="BF24" s="324"/>
      <c r="BG24" s="278" t="s">
        <v>202</v>
      </c>
      <c r="BH24" s="281"/>
      <c r="BI24" s="281"/>
      <c r="BJ24" s="281"/>
      <c r="BK24" s="281"/>
      <c r="BL24" s="281"/>
      <c r="BM24" s="281"/>
      <c r="BN24" s="284"/>
      <c r="BO24" s="287" t="s">
        <v>202</v>
      </c>
      <c r="BP24" s="287"/>
      <c r="BQ24" s="287"/>
      <c r="BR24" s="287"/>
      <c r="BS24" s="293" t="s">
        <v>202</v>
      </c>
      <c r="BT24" s="293"/>
      <c r="BU24" s="293"/>
      <c r="BV24" s="293"/>
      <c r="BW24" s="293"/>
      <c r="BX24" s="293"/>
      <c r="BY24" s="293"/>
      <c r="BZ24" s="293"/>
      <c r="CA24" s="293"/>
      <c r="CB24" s="336"/>
      <c r="CD24" s="261" t="s">
        <v>379</v>
      </c>
      <c r="CE24" s="269"/>
      <c r="CF24" s="269"/>
      <c r="CG24" s="269"/>
      <c r="CH24" s="269"/>
      <c r="CI24" s="269"/>
      <c r="CJ24" s="269"/>
      <c r="CK24" s="269"/>
      <c r="CL24" s="269"/>
      <c r="CM24" s="269"/>
      <c r="CN24" s="269"/>
      <c r="CO24" s="269"/>
      <c r="CP24" s="269"/>
      <c r="CQ24" s="272"/>
      <c r="CR24" s="277">
        <v>9961738</v>
      </c>
      <c r="CS24" s="280"/>
      <c r="CT24" s="280"/>
      <c r="CU24" s="280"/>
      <c r="CV24" s="280"/>
      <c r="CW24" s="280"/>
      <c r="CX24" s="280"/>
      <c r="CY24" s="283"/>
      <c r="CZ24" s="297">
        <v>42</v>
      </c>
      <c r="DA24" s="299"/>
      <c r="DB24" s="299"/>
      <c r="DC24" s="347"/>
      <c r="DD24" s="351">
        <v>6484829</v>
      </c>
      <c r="DE24" s="280"/>
      <c r="DF24" s="280"/>
      <c r="DG24" s="280"/>
      <c r="DH24" s="280"/>
      <c r="DI24" s="280"/>
      <c r="DJ24" s="280"/>
      <c r="DK24" s="283"/>
      <c r="DL24" s="351">
        <v>6240403</v>
      </c>
      <c r="DM24" s="280"/>
      <c r="DN24" s="280"/>
      <c r="DO24" s="280"/>
      <c r="DP24" s="280"/>
      <c r="DQ24" s="280"/>
      <c r="DR24" s="280"/>
      <c r="DS24" s="280"/>
      <c r="DT24" s="280"/>
      <c r="DU24" s="280"/>
      <c r="DV24" s="283"/>
      <c r="DW24" s="297">
        <v>46.2</v>
      </c>
      <c r="DX24" s="299"/>
      <c r="DY24" s="299"/>
      <c r="DZ24" s="299"/>
      <c r="EA24" s="299"/>
      <c r="EB24" s="299"/>
      <c r="EC24" s="301"/>
    </row>
    <row r="25" spans="2:133" ht="11.25" customHeight="1">
      <c r="B25" s="262" t="s">
        <v>293</v>
      </c>
      <c r="C25" s="258"/>
      <c r="D25" s="258"/>
      <c r="E25" s="258"/>
      <c r="F25" s="258"/>
      <c r="G25" s="258"/>
      <c r="H25" s="258"/>
      <c r="I25" s="258"/>
      <c r="J25" s="258"/>
      <c r="K25" s="258"/>
      <c r="L25" s="258"/>
      <c r="M25" s="258"/>
      <c r="N25" s="258"/>
      <c r="O25" s="258"/>
      <c r="P25" s="258"/>
      <c r="Q25" s="273"/>
      <c r="R25" s="278">
        <v>1195576</v>
      </c>
      <c r="S25" s="281"/>
      <c r="T25" s="281"/>
      <c r="U25" s="281"/>
      <c r="V25" s="281"/>
      <c r="W25" s="281"/>
      <c r="X25" s="281"/>
      <c r="Y25" s="284"/>
      <c r="Z25" s="287">
        <v>4.9000000000000004</v>
      </c>
      <c r="AA25" s="287"/>
      <c r="AB25" s="287"/>
      <c r="AC25" s="287"/>
      <c r="AD25" s="293" t="s">
        <v>202</v>
      </c>
      <c r="AE25" s="293"/>
      <c r="AF25" s="293"/>
      <c r="AG25" s="293"/>
      <c r="AH25" s="293"/>
      <c r="AI25" s="293"/>
      <c r="AJ25" s="293"/>
      <c r="AK25" s="293"/>
      <c r="AL25" s="288" t="s">
        <v>202</v>
      </c>
      <c r="AM25" s="290"/>
      <c r="AN25" s="290"/>
      <c r="AO25" s="302"/>
      <c r="AP25" s="305" t="s">
        <v>272</v>
      </c>
      <c r="AQ25" s="308"/>
      <c r="AR25" s="308"/>
      <c r="AS25" s="308"/>
      <c r="AT25" s="308"/>
      <c r="AU25" s="308"/>
      <c r="AV25" s="308"/>
      <c r="AW25" s="308"/>
      <c r="AX25" s="308"/>
      <c r="AY25" s="308"/>
      <c r="AZ25" s="308"/>
      <c r="BA25" s="308"/>
      <c r="BB25" s="308"/>
      <c r="BC25" s="308"/>
      <c r="BD25" s="308"/>
      <c r="BE25" s="308"/>
      <c r="BF25" s="324"/>
      <c r="BG25" s="278" t="s">
        <v>202</v>
      </c>
      <c r="BH25" s="281"/>
      <c r="BI25" s="281"/>
      <c r="BJ25" s="281"/>
      <c r="BK25" s="281"/>
      <c r="BL25" s="281"/>
      <c r="BM25" s="281"/>
      <c r="BN25" s="284"/>
      <c r="BO25" s="287" t="s">
        <v>202</v>
      </c>
      <c r="BP25" s="287"/>
      <c r="BQ25" s="287"/>
      <c r="BR25" s="287"/>
      <c r="BS25" s="293" t="s">
        <v>202</v>
      </c>
      <c r="BT25" s="293"/>
      <c r="BU25" s="293"/>
      <c r="BV25" s="293"/>
      <c r="BW25" s="293"/>
      <c r="BX25" s="293"/>
      <c r="BY25" s="293"/>
      <c r="BZ25" s="293"/>
      <c r="CA25" s="293"/>
      <c r="CB25" s="336"/>
      <c r="CD25" s="262" t="s">
        <v>200</v>
      </c>
      <c r="CE25" s="258"/>
      <c r="CF25" s="258"/>
      <c r="CG25" s="258"/>
      <c r="CH25" s="258"/>
      <c r="CI25" s="258"/>
      <c r="CJ25" s="258"/>
      <c r="CK25" s="258"/>
      <c r="CL25" s="258"/>
      <c r="CM25" s="258"/>
      <c r="CN25" s="258"/>
      <c r="CO25" s="258"/>
      <c r="CP25" s="258"/>
      <c r="CQ25" s="273"/>
      <c r="CR25" s="278">
        <v>3959825</v>
      </c>
      <c r="CS25" s="323"/>
      <c r="CT25" s="323"/>
      <c r="CU25" s="323"/>
      <c r="CV25" s="323"/>
      <c r="CW25" s="323"/>
      <c r="CX25" s="323"/>
      <c r="CY25" s="342"/>
      <c r="CZ25" s="288">
        <v>16.7</v>
      </c>
      <c r="DA25" s="345"/>
      <c r="DB25" s="345"/>
      <c r="DC25" s="348"/>
      <c r="DD25" s="294">
        <v>3196418</v>
      </c>
      <c r="DE25" s="323"/>
      <c r="DF25" s="323"/>
      <c r="DG25" s="323"/>
      <c r="DH25" s="323"/>
      <c r="DI25" s="323"/>
      <c r="DJ25" s="323"/>
      <c r="DK25" s="342"/>
      <c r="DL25" s="294">
        <v>2979252</v>
      </c>
      <c r="DM25" s="323"/>
      <c r="DN25" s="323"/>
      <c r="DO25" s="323"/>
      <c r="DP25" s="323"/>
      <c r="DQ25" s="323"/>
      <c r="DR25" s="323"/>
      <c r="DS25" s="323"/>
      <c r="DT25" s="323"/>
      <c r="DU25" s="323"/>
      <c r="DV25" s="342"/>
      <c r="DW25" s="288">
        <v>22.1</v>
      </c>
      <c r="DX25" s="345"/>
      <c r="DY25" s="345"/>
      <c r="DZ25" s="345"/>
      <c r="EA25" s="345"/>
      <c r="EB25" s="345"/>
      <c r="EC25" s="370"/>
    </row>
    <row r="26" spans="2:133" ht="11.25" customHeight="1">
      <c r="B26" s="262" t="s">
        <v>382</v>
      </c>
      <c r="C26" s="258"/>
      <c r="D26" s="258"/>
      <c r="E26" s="258"/>
      <c r="F26" s="258"/>
      <c r="G26" s="258"/>
      <c r="H26" s="258"/>
      <c r="I26" s="258"/>
      <c r="J26" s="258"/>
      <c r="K26" s="258"/>
      <c r="L26" s="258"/>
      <c r="M26" s="258"/>
      <c r="N26" s="258"/>
      <c r="O26" s="258"/>
      <c r="P26" s="258"/>
      <c r="Q26" s="273"/>
      <c r="R26" s="278" t="s">
        <v>202</v>
      </c>
      <c r="S26" s="281"/>
      <c r="T26" s="281"/>
      <c r="U26" s="281"/>
      <c r="V26" s="281"/>
      <c r="W26" s="281"/>
      <c r="X26" s="281"/>
      <c r="Y26" s="284"/>
      <c r="Z26" s="287" t="s">
        <v>202</v>
      </c>
      <c r="AA26" s="287"/>
      <c r="AB26" s="287"/>
      <c r="AC26" s="287"/>
      <c r="AD26" s="293" t="s">
        <v>202</v>
      </c>
      <c r="AE26" s="293"/>
      <c r="AF26" s="293"/>
      <c r="AG26" s="293"/>
      <c r="AH26" s="293"/>
      <c r="AI26" s="293"/>
      <c r="AJ26" s="293"/>
      <c r="AK26" s="293"/>
      <c r="AL26" s="288" t="s">
        <v>202</v>
      </c>
      <c r="AM26" s="290"/>
      <c r="AN26" s="290"/>
      <c r="AO26" s="302"/>
      <c r="AP26" s="305" t="s">
        <v>384</v>
      </c>
      <c r="AQ26" s="307"/>
      <c r="AR26" s="307"/>
      <c r="AS26" s="307"/>
      <c r="AT26" s="307"/>
      <c r="AU26" s="307"/>
      <c r="AV26" s="307"/>
      <c r="AW26" s="307"/>
      <c r="AX26" s="307"/>
      <c r="AY26" s="307"/>
      <c r="AZ26" s="307"/>
      <c r="BA26" s="307"/>
      <c r="BB26" s="307"/>
      <c r="BC26" s="307"/>
      <c r="BD26" s="307"/>
      <c r="BE26" s="307"/>
      <c r="BF26" s="324"/>
      <c r="BG26" s="278" t="s">
        <v>202</v>
      </c>
      <c r="BH26" s="281"/>
      <c r="BI26" s="281"/>
      <c r="BJ26" s="281"/>
      <c r="BK26" s="281"/>
      <c r="BL26" s="281"/>
      <c r="BM26" s="281"/>
      <c r="BN26" s="284"/>
      <c r="BO26" s="287" t="s">
        <v>202</v>
      </c>
      <c r="BP26" s="287"/>
      <c r="BQ26" s="287"/>
      <c r="BR26" s="287"/>
      <c r="BS26" s="293" t="s">
        <v>202</v>
      </c>
      <c r="BT26" s="293"/>
      <c r="BU26" s="293"/>
      <c r="BV26" s="293"/>
      <c r="BW26" s="293"/>
      <c r="BX26" s="293"/>
      <c r="BY26" s="293"/>
      <c r="BZ26" s="293"/>
      <c r="CA26" s="293"/>
      <c r="CB26" s="336"/>
      <c r="CD26" s="262" t="s">
        <v>127</v>
      </c>
      <c r="CE26" s="258"/>
      <c r="CF26" s="258"/>
      <c r="CG26" s="258"/>
      <c r="CH26" s="258"/>
      <c r="CI26" s="258"/>
      <c r="CJ26" s="258"/>
      <c r="CK26" s="258"/>
      <c r="CL26" s="258"/>
      <c r="CM26" s="258"/>
      <c r="CN26" s="258"/>
      <c r="CO26" s="258"/>
      <c r="CP26" s="258"/>
      <c r="CQ26" s="273"/>
      <c r="CR26" s="278">
        <v>2242999</v>
      </c>
      <c r="CS26" s="281"/>
      <c r="CT26" s="281"/>
      <c r="CU26" s="281"/>
      <c r="CV26" s="281"/>
      <c r="CW26" s="281"/>
      <c r="CX26" s="281"/>
      <c r="CY26" s="284"/>
      <c r="CZ26" s="288">
        <v>9.4</v>
      </c>
      <c r="DA26" s="345"/>
      <c r="DB26" s="345"/>
      <c r="DC26" s="348"/>
      <c r="DD26" s="294">
        <v>1707191</v>
      </c>
      <c r="DE26" s="281"/>
      <c r="DF26" s="281"/>
      <c r="DG26" s="281"/>
      <c r="DH26" s="281"/>
      <c r="DI26" s="281"/>
      <c r="DJ26" s="281"/>
      <c r="DK26" s="284"/>
      <c r="DL26" s="294" t="s">
        <v>202</v>
      </c>
      <c r="DM26" s="281"/>
      <c r="DN26" s="281"/>
      <c r="DO26" s="281"/>
      <c r="DP26" s="281"/>
      <c r="DQ26" s="281"/>
      <c r="DR26" s="281"/>
      <c r="DS26" s="281"/>
      <c r="DT26" s="281"/>
      <c r="DU26" s="281"/>
      <c r="DV26" s="284"/>
      <c r="DW26" s="288" t="s">
        <v>202</v>
      </c>
      <c r="DX26" s="345"/>
      <c r="DY26" s="345"/>
      <c r="DZ26" s="345"/>
      <c r="EA26" s="345"/>
      <c r="EB26" s="345"/>
      <c r="EC26" s="370"/>
    </row>
    <row r="27" spans="2:133" ht="11.25" customHeight="1">
      <c r="B27" s="262" t="s">
        <v>87</v>
      </c>
      <c r="C27" s="258"/>
      <c r="D27" s="258"/>
      <c r="E27" s="258"/>
      <c r="F27" s="258"/>
      <c r="G27" s="258"/>
      <c r="H27" s="258"/>
      <c r="I27" s="258"/>
      <c r="J27" s="258"/>
      <c r="K27" s="258"/>
      <c r="L27" s="258"/>
      <c r="M27" s="258"/>
      <c r="N27" s="258"/>
      <c r="O27" s="258"/>
      <c r="P27" s="258"/>
      <c r="Q27" s="273"/>
      <c r="R27" s="278">
        <v>14343455</v>
      </c>
      <c r="S27" s="281"/>
      <c r="T27" s="281"/>
      <c r="U27" s="281"/>
      <c r="V27" s="281"/>
      <c r="W27" s="281"/>
      <c r="X27" s="281"/>
      <c r="Y27" s="284"/>
      <c r="Z27" s="287">
        <v>59.3</v>
      </c>
      <c r="AA27" s="287"/>
      <c r="AB27" s="287"/>
      <c r="AC27" s="287"/>
      <c r="AD27" s="293">
        <v>12981797</v>
      </c>
      <c r="AE27" s="293"/>
      <c r="AF27" s="293"/>
      <c r="AG27" s="293"/>
      <c r="AH27" s="293"/>
      <c r="AI27" s="293"/>
      <c r="AJ27" s="293"/>
      <c r="AK27" s="293"/>
      <c r="AL27" s="288">
        <v>99.800003051757813</v>
      </c>
      <c r="AM27" s="290"/>
      <c r="AN27" s="290"/>
      <c r="AO27" s="302"/>
      <c r="AP27" s="262" t="s">
        <v>385</v>
      </c>
      <c r="AQ27" s="258"/>
      <c r="AR27" s="258"/>
      <c r="AS27" s="258"/>
      <c r="AT27" s="258"/>
      <c r="AU27" s="258"/>
      <c r="AV27" s="258"/>
      <c r="AW27" s="258"/>
      <c r="AX27" s="258"/>
      <c r="AY27" s="258"/>
      <c r="AZ27" s="258"/>
      <c r="BA27" s="258"/>
      <c r="BB27" s="258"/>
      <c r="BC27" s="258"/>
      <c r="BD27" s="258"/>
      <c r="BE27" s="258"/>
      <c r="BF27" s="273"/>
      <c r="BG27" s="278">
        <v>3097814</v>
      </c>
      <c r="BH27" s="281"/>
      <c r="BI27" s="281"/>
      <c r="BJ27" s="281"/>
      <c r="BK27" s="281"/>
      <c r="BL27" s="281"/>
      <c r="BM27" s="281"/>
      <c r="BN27" s="284"/>
      <c r="BO27" s="287">
        <v>100</v>
      </c>
      <c r="BP27" s="287"/>
      <c r="BQ27" s="287"/>
      <c r="BR27" s="287"/>
      <c r="BS27" s="293">
        <v>49169</v>
      </c>
      <c r="BT27" s="293"/>
      <c r="BU27" s="293"/>
      <c r="BV27" s="293"/>
      <c r="BW27" s="293"/>
      <c r="BX27" s="293"/>
      <c r="BY27" s="293"/>
      <c r="BZ27" s="293"/>
      <c r="CA27" s="293"/>
      <c r="CB27" s="336"/>
      <c r="CD27" s="262" t="s">
        <v>227</v>
      </c>
      <c r="CE27" s="258"/>
      <c r="CF27" s="258"/>
      <c r="CG27" s="258"/>
      <c r="CH27" s="258"/>
      <c r="CI27" s="258"/>
      <c r="CJ27" s="258"/>
      <c r="CK27" s="258"/>
      <c r="CL27" s="258"/>
      <c r="CM27" s="258"/>
      <c r="CN27" s="258"/>
      <c r="CO27" s="258"/>
      <c r="CP27" s="258"/>
      <c r="CQ27" s="273"/>
      <c r="CR27" s="278">
        <v>3276654</v>
      </c>
      <c r="CS27" s="323"/>
      <c r="CT27" s="323"/>
      <c r="CU27" s="323"/>
      <c r="CV27" s="323"/>
      <c r="CW27" s="323"/>
      <c r="CX27" s="323"/>
      <c r="CY27" s="342"/>
      <c r="CZ27" s="288">
        <v>13.8</v>
      </c>
      <c r="DA27" s="345"/>
      <c r="DB27" s="345"/>
      <c r="DC27" s="348"/>
      <c r="DD27" s="294">
        <v>715257</v>
      </c>
      <c r="DE27" s="323"/>
      <c r="DF27" s="323"/>
      <c r="DG27" s="323"/>
      <c r="DH27" s="323"/>
      <c r="DI27" s="323"/>
      <c r="DJ27" s="323"/>
      <c r="DK27" s="342"/>
      <c r="DL27" s="294">
        <v>687997</v>
      </c>
      <c r="DM27" s="323"/>
      <c r="DN27" s="323"/>
      <c r="DO27" s="323"/>
      <c r="DP27" s="323"/>
      <c r="DQ27" s="323"/>
      <c r="DR27" s="323"/>
      <c r="DS27" s="323"/>
      <c r="DT27" s="323"/>
      <c r="DU27" s="323"/>
      <c r="DV27" s="342"/>
      <c r="DW27" s="288">
        <v>5.0999999999999996</v>
      </c>
      <c r="DX27" s="345"/>
      <c r="DY27" s="345"/>
      <c r="DZ27" s="345"/>
      <c r="EA27" s="345"/>
      <c r="EB27" s="345"/>
      <c r="EC27" s="370"/>
    </row>
    <row r="28" spans="2:133" ht="11.25" customHeight="1">
      <c r="B28" s="262" t="s">
        <v>387</v>
      </c>
      <c r="C28" s="258"/>
      <c r="D28" s="258"/>
      <c r="E28" s="258"/>
      <c r="F28" s="258"/>
      <c r="G28" s="258"/>
      <c r="H28" s="258"/>
      <c r="I28" s="258"/>
      <c r="J28" s="258"/>
      <c r="K28" s="258"/>
      <c r="L28" s="258"/>
      <c r="M28" s="258"/>
      <c r="N28" s="258"/>
      <c r="O28" s="258"/>
      <c r="P28" s="258"/>
      <c r="Q28" s="273"/>
      <c r="R28" s="278">
        <v>3173</v>
      </c>
      <c r="S28" s="281"/>
      <c r="T28" s="281"/>
      <c r="U28" s="281"/>
      <c r="V28" s="281"/>
      <c r="W28" s="281"/>
      <c r="X28" s="281"/>
      <c r="Y28" s="284"/>
      <c r="Z28" s="287">
        <v>0</v>
      </c>
      <c r="AA28" s="287"/>
      <c r="AB28" s="287"/>
      <c r="AC28" s="287"/>
      <c r="AD28" s="293">
        <v>3173</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380</v>
      </c>
      <c r="CE28" s="258"/>
      <c r="CF28" s="258"/>
      <c r="CG28" s="258"/>
      <c r="CH28" s="258"/>
      <c r="CI28" s="258"/>
      <c r="CJ28" s="258"/>
      <c r="CK28" s="258"/>
      <c r="CL28" s="258"/>
      <c r="CM28" s="258"/>
      <c r="CN28" s="258"/>
      <c r="CO28" s="258"/>
      <c r="CP28" s="258"/>
      <c r="CQ28" s="273"/>
      <c r="CR28" s="278">
        <v>2725259</v>
      </c>
      <c r="CS28" s="281"/>
      <c r="CT28" s="281"/>
      <c r="CU28" s="281"/>
      <c r="CV28" s="281"/>
      <c r="CW28" s="281"/>
      <c r="CX28" s="281"/>
      <c r="CY28" s="284"/>
      <c r="CZ28" s="288">
        <v>11.5</v>
      </c>
      <c r="DA28" s="345"/>
      <c r="DB28" s="345"/>
      <c r="DC28" s="348"/>
      <c r="DD28" s="294">
        <v>2573154</v>
      </c>
      <c r="DE28" s="281"/>
      <c r="DF28" s="281"/>
      <c r="DG28" s="281"/>
      <c r="DH28" s="281"/>
      <c r="DI28" s="281"/>
      <c r="DJ28" s="281"/>
      <c r="DK28" s="284"/>
      <c r="DL28" s="294">
        <v>2573154</v>
      </c>
      <c r="DM28" s="281"/>
      <c r="DN28" s="281"/>
      <c r="DO28" s="281"/>
      <c r="DP28" s="281"/>
      <c r="DQ28" s="281"/>
      <c r="DR28" s="281"/>
      <c r="DS28" s="281"/>
      <c r="DT28" s="281"/>
      <c r="DU28" s="281"/>
      <c r="DV28" s="284"/>
      <c r="DW28" s="288">
        <v>19.100000000000001</v>
      </c>
      <c r="DX28" s="345"/>
      <c r="DY28" s="345"/>
      <c r="DZ28" s="345"/>
      <c r="EA28" s="345"/>
      <c r="EB28" s="345"/>
      <c r="EC28" s="370"/>
    </row>
    <row r="29" spans="2:133" ht="11.25" customHeight="1">
      <c r="B29" s="262" t="s">
        <v>159</v>
      </c>
      <c r="C29" s="258"/>
      <c r="D29" s="258"/>
      <c r="E29" s="258"/>
      <c r="F29" s="258"/>
      <c r="G29" s="258"/>
      <c r="H29" s="258"/>
      <c r="I29" s="258"/>
      <c r="J29" s="258"/>
      <c r="K29" s="258"/>
      <c r="L29" s="258"/>
      <c r="M29" s="258"/>
      <c r="N29" s="258"/>
      <c r="O29" s="258"/>
      <c r="P29" s="258"/>
      <c r="Q29" s="273"/>
      <c r="R29" s="278">
        <v>177078</v>
      </c>
      <c r="S29" s="281"/>
      <c r="T29" s="281"/>
      <c r="U29" s="281"/>
      <c r="V29" s="281"/>
      <c r="W29" s="281"/>
      <c r="X29" s="281"/>
      <c r="Y29" s="284"/>
      <c r="Z29" s="287">
        <v>0.7</v>
      </c>
      <c r="AA29" s="287"/>
      <c r="AB29" s="287"/>
      <c r="AC29" s="287"/>
      <c r="AD29" s="293" t="s">
        <v>202</v>
      </c>
      <c r="AE29" s="293"/>
      <c r="AF29" s="293"/>
      <c r="AG29" s="293"/>
      <c r="AH29" s="293"/>
      <c r="AI29" s="293"/>
      <c r="AJ29" s="293"/>
      <c r="AK29" s="293"/>
      <c r="AL29" s="288" t="s">
        <v>202</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178</v>
      </c>
      <c r="CE29" s="41"/>
      <c r="CF29" s="262" t="s">
        <v>25</v>
      </c>
      <c r="CG29" s="258"/>
      <c r="CH29" s="258"/>
      <c r="CI29" s="258"/>
      <c r="CJ29" s="258"/>
      <c r="CK29" s="258"/>
      <c r="CL29" s="258"/>
      <c r="CM29" s="258"/>
      <c r="CN29" s="258"/>
      <c r="CO29" s="258"/>
      <c r="CP29" s="258"/>
      <c r="CQ29" s="273"/>
      <c r="CR29" s="278">
        <v>2725189</v>
      </c>
      <c r="CS29" s="323"/>
      <c r="CT29" s="323"/>
      <c r="CU29" s="323"/>
      <c r="CV29" s="323"/>
      <c r="CW29" s="323"/>
      <c r="CX29" s="323"/>
      <c r="CY29" s="342"/>
      <c r="CZ29" s="288">
        <v>11.5</v>
      </c>
      <c r="DA29" s="345"/>
      <c r="DB29" s="345"/>
      <c r="DC29" s="348"/>
      <c r="DD29" s="294">
        <v>2573084</v>
      </c>
      <c r="DE29" s="323"/>
      <c r="DF29" s="323"/>
      <c r="DG29" s="323"/>
      <c r="DH29" s="323"/>
      <c r="DI29" s="323"/>
      <c r="DJ29" s="323"/>
      <c r="DK29" s="342"/>
      <c r="DL29" s="294">
        <v>2573084</v>
      </c>
      <c r="DM29" s="323"/>
      <c r="DN29" s="323"/>
      <c r="DO29" s="323"/>
      <c r="DP29" s="323"/>
      <c r="DQ29" s="323"/>
      <c r="DR29" s="323"/>
      <c r="DS29" s="323"/>
      <c r="DT29" s="323"/>
      <c r="DU29" s="323"/>
      <c r="DV29" s="342"/>
      <c r="DW29" s="288">
        <v>19.100000000000001</v>
      </c>
      <c r="DX29" s="345"/>
      <c r="DY29" s="345"/>
      <c r="DZ29" s="345"/>
      <c r="EA29" s="345"/>
      <c r="EB29" s="345"/>
      <c r="EC29" s="370"/>
    </row>
    <row r="30" spans="2:133" ht="11.25" customHeight="1">
      <c r="B30" s="262" t="s">
        <v>311</v>
      </c>
      <c r="C30" s="258"/>
      <c r="D30" s="258"/>
      <c r="E30" s="258"/>
      <c r="F30" s="258"/>
      <c r="G30" s="258"/>
      <c r="H30" s="258"/>
      <c r="I30" s="258"/>
      <c r="J30" s="258"/>
      <c r="K30" s="258"/>
      <c r="L30" s="258"/>
      <c r="M30" s="258"/>
      <c r="N30" s="258"/>
      <c r="O30" s="258"/>
      <c r="P30" s="258"/>
      <c r="Q30" s="273"/>
      <c r="R30" s="278">
        <v>570800</v>
      </c>
      <c r="S30" s="281"/>
      <c r="T30" s="281"/>
      <c r="U30" s="281"/>
      <c r="V30" s="281"/>
      <c r="W30" s="281"/>
      <c r="X30" s="281"/>
      <c r="Y30" s="284"/>
      <c r="Z30" s="287">
        <v>2.4</v>
      </c>
      <c r="AA30" s="287"/>
      <c r="AB30" s="287"/>
      <c r="AC30" s="287"/>
      <c r="AD30" s="293">
        <v>11300</v>
      </c>
      <c r="AE30" s="293"/>
      <c r="AF30" s="293"/>
      <c r="AG30" s="293"/>
      <c r="AH30" s="293"/>
      <c r="AI30" s="293"/>
      <c r="AJ30" s="293"/>
      <c r="AK30" s="293"/>
      <c r="AL30" s="288">
        <v>0.1</v>
      </c>
      <c r="AM30" s="290"/>
      <c r="AN30" s="290"/>
      <c r="AO30" s="302"/>
      <c r="AP30" s="182" t="s">
        <v>313</v>
      </c>
      <c r="AQ30" s="139"/>
      <c r="AR30" s="139"/>
      <c r="AS30" s="139"/>
      <c r="AT30" s="139"/>
      <c r="AU30" s="139"/>
      <c r="AV30" s="139"/>
      <c r="AW30" s="139"/>
      <c r="AX30" s="139"/>
      <c r="AY30" s="139"/>
      <c r="AZ30" s="139"/>
      <c r="BA30" s="139"/>
      <c r="BB30" s="139"/>
      <c r="BC30" s="139"/>
      <c r="BD30" s="139"/>
      <c r="BE30" s="139"/>
      <c r="BF30" s="144"/>
      <c r="BG30" s="182" t="s">
        <v>389</v>
      </c>
      <c r="BH30" s="331"/>
      <c r="BI30" s="331"/>
      <c r="BJ30" s="331"/>
      <c r="BK30" s="331"/>
      <c r="BL30" s="331"/>
      <c r="BM30" s="331"/>
      <c r="BN30" s="331"/>
      <c r="BO30" s="331"/>
      <c r="BP30" s="331"/>
      <c r="BQ30" s="334"/>
      <c r="BR30" s="182" t="s">
        <v>390</v>
      </c>
      <c r="BS30" s="331"/>
      <c r="BT30" s="331"/>
      <c r="BU30" s="331"/>
      <c r="BV30" s="331"/>
      <c r="BW30" s="331"/>
      <c r="BX30" s="331"/>
      <c r="BY30" s="331"/>
      <c r="BZ30" s="331"/>
      <c r="CA30" s="331"/>
      <c r="CB30" s="334"/>
      <c r="CD30" s="134"/>
      <c r="CE30" s="42"/>
      <c r="CF30" s="262" t="s">
        <v>392</v>
      </c>
      <c r="CG30" s="258"/>
      <c r="CH30" s="258"/>
      <c r="CI30" s="258"/>
      <c r="CJ30" s="258"/>
      <c r="CK30" s="258"/>
      <c r="CL30" s="258"/>
      <c r="CM30" s="258"/>
      <c r="CN30" s="258"/>
      <c r="CO30" s="258"/>
      <c r="CP30" s="258"/>
      <c r="CQ30" s="273"/>
      <c r="CR30" s="278">
        <v>2621244</v>
      </c>
      <c r="CS30" s="281"/>
      <c r="CT30" s="281"/>
      <c r="CU30" s="281"/>
      <c r="CV30" s="281"/>
      <c r="CW30" s="281"/>
      <c r="CX30" s="281"/>
      <c r="CY30" s="284"/>
      <c r="CZ30" s="288">
        <v>11</v>
      </c>
      <c r="DA30" s="345"/>
      <c r="DB30" s="345"/>
      <c r="DC30" s="348"/>
      <c r="DD30" s="294">
        <v>2471988</v>
      </c>
      <c r="DE30" s="281"/>
      <c r="DF30" s="281"/>
      <c r="DG30" s="281"/>
      <c r="DH30" s="281"/>
      <c r="DI30" s="281"/>
      <c r="DJ30" s="281"/>
      <c r="DK30" s="284"/>
      <c r="DL30" s="294">
        <v>2471988</v>
      </c>
      <c r="DM30" s="281"/>
      <c r="DN30" s="281"/>
      <c r="DO30" s="281"/>
      <c r="DP30" s="281"/>
      <c r="DQ30" s="281"/>
      <c r="DR30" s="281"/>
      <c r="DS30" s="281"/>
      <c r="DT30" s="281"/>
      <c r="DU30" s="281"/>
      <c r="DV30" s="284"/>
      <c r="DW30" s="288">
        <v>18.3</v>
      </c>
      <c r="DX30" s="345"/>
      <c r="DY30" s="345"/>
      <c r="DZ30" s="345"/>
      <c r="EA30" s="345"/>
      <c r="EB30" s="345"/>
      <c r="EC30" s="370"/>
    </row>
    <row r="31" spans="2:133" ht="11.25" customHeight="1">
      <c r="B31" s="262" t="s">
        <v>21</v>
      </c>
      <c r="C31" s="258"/>
      <c r="D31" s="258"/>
      <c r="E31" s="258"/>
      <c r="F31" s="258"/>
      <c r="G31" s="258"/>
      <c r="H31" s="258"/>
      <c r="I31" s="258"/>
      <c r="J31" s="258"/>
      <c r="K31" s="258"/>
      <c r="L31" s="258"/>
      <c r="M31" s="258"/>
      <c r="N31" s="258"/>
      <c r="O31" s="258"/>
      <c r="P31" s="258"/>
      <c r="Q31" s="273"/>
      <c r="R31" s="278">
        <v>146707</v>
      </c>
      <c r="S31" s="281"/>
      <c r="T31" s="281"/>
      <c r="U31" s="281"/>
      <c r="V31" s="281"/>
      <c r="W31" s="281"/>
      <c r="X31" s="281"/>
      <c r="Y31" s="284"/>
      <c r="Z31" s="287">
        <v>0.6</v>
      </c>
      <c r="AA31" s="287"/>
      <c r="AB31" s="287"/>
      <c r="AC31" s="287"/>
      <c r="AD31" s="293">
        <v>1400</v>
      </c>
      <c r="AE31" s="293"/>
      <c r="AF31" s="293"/>
      <c r="AG31" s="293"/>
      <c r="AH31" s="293"/>
      <c r="AI31" s="293"/>
      <c r="AJ31" s="293"/>
      <c r="AK31" s="293"/>
      <c r="AL31" s="288">
        <v>0</v>
      </c>
      <c r="AM31" s="290"/>
      <c r="AN31" s="290"/>
      <c r="AO31" s="302"/>
      <c r="AP31" s="163" t="s">
        <v>9</v>
      </c>
      <c r="AQ31" s="178"/>
      <c r="AR31" s="178"/>
      <c r="AS31" s="178"/>
      <c r="AT31" s="316" t="s">
        <v>393</v>
      </c>
      <c r="AU31" s="269"/>
      <c r="AV31" s="269"/>
      <c r="AW31" s="269"/>
      <c r="AX31" s="261" t="s">
        <v>273</v>
      </c>
      <c r="AY31" s="269"/>
      <c r="AZ31" s="269"/>
      <c r="BA31" s="269"/>
      <c r="BB31" s="269"/>
      <c r="BC31" s="269"/>
      <c r="BD31" s="269"/>
      <c r="BE31" s="269"/>
      <c r="BF31" s="272"/>
      <c r="BG31" s="328">
        <v>99.7</v>
      </c>
      <c r="BH31" s="332"/>
      <c r="BI31" s="332"/>
      <c r="BJ31" s="332"/>
      <c r="BK31" s="332"/>
      <c r="BL31" s="332"/>
      <c r="BM31" s="299">
        <v>99.4</v>
      </c>
      <c r="BN31" s="332"/>
      <c r="BO31" s="332"/>
      <c r="BP31" s="332"/>
      <c r="BQ31" s="335"/>
      <c r="BR31" s="328">
        <v>99.7</v>
      </c>
      <c r="BS31" s="332"/>
      <c r="BT31" s="332"/>
      <c r="BU31" s="332"/>
      <c r="BV31" s="332"/>
      <c r="BW31" s="332"/>
      <c r="BX31" s="299">
        <v>99.4</v>
      </c>
      <c r="BY31" s="332"/>
      <c r="BZ31" s="332"/>
      <c r="CA31" s="332"/>
      <c r="CB31" s="335"/>
      <c r="CD31" s="134"/>
      <c r="CE31" s="42"/>
      <c r="CF31" s="262" t="s">
        <v>312</v>
      </c>
      <c r="CG31" s="258"/>
      <c r="CH31" s="258"/>
      <c r="CI31" s="258"/>
      <c r="CJ31" s="258"/>
      <c r="CK31" s="258"/>
      <c r="CL31" s="258"/>
      <c r="CM31" s="258"/>
      <c r="CN31" s="258"/>
      <c r="CO31" s="258"/>
      <c r="CP31" s="258"/>
      <c r="CQ31" s="273"/>
      <c r="CR31" s="278">
        <v>103945</v>
      </c>
      <c r="CS31" s="323"/>
      <c r="CT31" s="323"/>
      <c r="CU31" s="323"/>
      <c r="CV31" s="323"/>
      <c r="CW31" s="323"/>
      <c r="CX31" s="323"/>
      <c r="CY31" s="342"/>
      <c r="CZ31" s="288">
        <v>0.4</v>
      </c>
      <c r="DA31" s="345"/>
      <c r="DB31" s="345"/>
      <c r="DC31" s="348"/>
      <c r="DD31" s="294">
        <v>101096</v>
      </c>
      <c r="DE31" s="323"/>
      <c r="DF31" s="323"/>
      <c r="DG31" s="323"/>
      <c r="DH31" s="323"/>
      <c r="DI31" s="323"/>
      <c r="DJ31" s="323"/>
      <c r="DK31" s="342"/>
      <c r="DL31" s="294">
        <v>101096</v>
      </c>
      <c r="DM31" s="323"/>
      <c r="DN31" s="323"/>
      <c r="DO31" s="323"/>
      <c r="DP31" s="323"/>
      <c r="DQ31" s="323"/>
      <c r="DR31" s="323"/>
      <c r="DS31" s="323"/>
      <c r="DT31" s="323"/>
      <c r="DU31" s="323"/>
      <c r="DV31" s="342"/>
      <c r="DW31" s="288">
        <v>0.7</v>
      </c>
      <c r="DX31" s="345"/>
      <c r="DY31" s="345"/>
      <c r="DZ31" s="345"/>
      <c r="EA31" s="345"/>
      <c r="EB31" s="345"/>
      <c r="EC31" s="370"/>
    </row>
    <row r="32" spans="2:133" ht="11.25" customHeight="1">
      <c r="B32" s="262" t="s">
        <v>342</v>
      </c>
      <c r="C32" s="258"/>
      <c r="D32" s="258"/>
      <c r="E32" s="258"/>
      <c r="F32" s="258"/>
      <c r="G32" s="258"/>
      <c r="H32" s="258"/>
      <c r="I32" s="258"/>
      <c r="J32" s="258"/>
      <c r="K32" s="258"/>
      <c r="L32" s="258"/>
      <c r="M32" s="258"/>
      <c r="N32" s="258"/>
      <c r="O32" s="258"/>
      <c r="P32" s="258"/>
      <c r="Q32" s="273"/>
      <c r="R32" s="278">
        <v>3428562</v>
      </c>
      <c r="S32" s="281"/>
      <c r="T32" s="281"/>
      <c r="U32" s="281"/>
      <c r="V32" s="281"/>
      <c r="W32" s="281"/>
      <c r="X32" s="281"/>
      <c r="Y32" s="284"/>
      <c r="Z32" s="287">
        <v>14.2</v>
      </c>
      <c r="AA32" s="287"/>
      <c r="AB32" s="287"/>
      <c r="AC32" s="287"/>
      <c r="AD32" s="293" t="s">
        <v>202</v>
      </c>
      <c r="AE32" s="293"/>
      <c r="AF32" s="293"/>
      <c r="AG32" s="293"/>
      <c r="AH32" s="293"/>
      <c r="AI32" s="293"/>
      <c r="AJ32" s="293"/>
      <c r="AK32" s="293"/>
      <c r="AL32" s="288" t="s">
        <v>202</v>
      </c>
      <c r="AM32" s="290"/>
      <c r="AN32" s="290"/>
      <c r="AO32" s="302"/>
      <c r="AP32" s="306"/>
      <c r="AQ32" s="309"/>
      <c r="AR32" s="309"/>
      <c r="AS32" s="309"/>
      <c r="AT32" s="317"/>
      <c r="AU32" s="258" t="s">
        <v>249</v>
      </c>
      <c r="AV32" s="258"/>
      <c r="AW32" s="258"/>
      <c r="AX32" s="262" t="s">
        <v>288</v>
      </c>
      <c r="AY32" s="258"/>
      <c r="AZ32" s="258"/>
      <c r="BA32" s="258"/>
      <c r="BB32" s="258"/>
      <c r="BC32" s="258"/>
      <c r="BD32" s="258"/>
      <c r="BE32" s="258"/>
      <c r="BF32" s="273"/>
      <c r="BG32" s="329">
        <v>99.7</v>
      </c>
      <c r="BH32" s="323"/>
      <c r="BI32" s="323"/>
      <c r="BJ32" s="323"/>
      <c r="BK32" s="323"/>
      <c r="BL32" s="323"/>
      <c r="BM32" s="290">
        <v>99.3</v>
      </c>
      <c r="BN32" s="333"/>
      <c r="BO32" s="333"/>
      <c r="BP32" s="333"/>
      <c r="BQ32" s="326"/>
      <c r="BR32" s="329">
        <v>99.7</v>
      </c>
      <c r="BS32" s="323"/>
      <c r="BT32" s="323"/>
      <c r="BU32" s="323"/>
      <c r="BV32" s="323"/>
      <c r="BW32" s="323"/>
      <c r="BX32" s="290">
        <v>99.4</v>
      </c>
      <c r="BY32" s="333"/>
      <c r="BZ32" s="333"/>
      <c r="CA32" s="333"/>
      <c r="CB32" s="326"/>
      <c r="CD32" s="135"/>
      <c r="CE32" s="142"/>
      <c r="CF32" s="262" t="s">
        <v>395</v>
      </c>
      <c r="CG32" s="258"/>
      <c r="CH32" s="258"/>
      <c r="CI32" s="258"/>
      <c r="CJ32" s="258"/>
      <c r="CK32" s="258"/>
      <c r="CL32" s="258"/>
      <c r="CM32" s="258"/>
      <c r="CN32" s="258"/>
      <c r="CO32" s="258"/>
      <c r="CP32" s="258"/>
      <c r="CQ32" s="273"/>
      <c r="CR32" s="278">
        <v>70</v>
      </c>
      <c r="CS32" s="281"/>
      <c r="CT32" s="281"/>
      <c r="CU32" s="281"/>
      <c r="CV32" s="281"/>
      <c r="CW32" s="281"/>
      <c r="CX32" s="281"/>
      <c r="CY32" s="284"/>
      <c r="CZ32" s="288">
        <v>0</v>
      </c>
      <c r="DA32" s="345"/>
      <c r="DB32" s="345"/>
      <c r="DC32" s="348"/>
      <c r="DD32" s="294">
        <v>70</v>
      </c>
      <c r="DE32" s="281"/>
      <c r="DF32" s="281"/>
      <c r="DG32" s="281"/>
      <c r="DH32" s="281"/>
      <c r="DI32" s="281"/>
      <c r="DJ32" s="281"/>
      <c r="DK32" s="284"/>
      <c r="DL32" s="294">
        <v>70</v>
      </c>
      <c r="DM32" s="281"/>
      <c r="DN32" s="281"/>
      <c r="DO32" s="281"/>
      <c r="DP32" s="281"/>
      <c r="DQ32" s="281"/>
      <c r="DR32" s="281"/>
      <c r="DS32" s="281"/>
      <c r="DT32" s="281"/>
      <c r="DU32" s="281"/>
      <c r="DV32" s="284"/>
      <c r="DW32" s="288">
        <v>0</v>
      </c>
      <c r="DX32" s="345"/>
      <c r="DY32" s="345"/>
      <c r="DZ32" s="345"/>
      <c r="EA32" s="345"/>
      <c r="EB32" s="345"/>
      <c r="EC32" s="370"/>
    </row>
    <row r="33" spans="2:133" ht="11.25" customHeight="1">
      <c r="B33" s="263" t="s">
        <v>57</v>
      </c>
      <c r="C33" s="270"/>
      <c r="D33" s="270"/>
      <c r="E33" s="270"/>
      <c r="F33" s="270"/>
      <c r="G33" s="270"/>
      <c r="H33" s="270"/>
      <c r="I33" s="270"/>
      <c r="J33" s="270"/>
      <c r="K33" s="270"/>
      <c r="L33" s="270"/>
      <c r="M33" s="270"/>
      <c r="N33" s="270"/>
      <c r="O33" s="270"/>
      <c r="P33" s="270"/>
      <c r="Q33" s="274"/>
      <c r="R33" s="278">
        <v>2376</v>
      </c>
      <c r="S33" s="281"/>
      <c r="T33" s="281"/>
      <c r="U33" s="281"/>
      <c r="V33" s="281"/>
      <c r="W33" s="281"/>
      <c r="X33" s="281"/>
      <c r="Y33" s="284"/>
      <c r="Z33" s="287">
        <v>0</v>
      </c>
      <c r="AA33" s="287"/>
      <c r="AB33" s="287"/>
      <c r="AC33" s="287"/>
      <c r="AD33" s="293">
        <v>2376</v>
      </c>
      <c r="AE33" s="293"/>
      <c r="AF33" s="293"/>
      <c r="AG33" s="293"/>
      <c r="AH33" s="293"/>
      <c r="AI33" s="293"/>
      <c r="AJ33" s="293"/>
      <c r="AK33" s="293"/>
      <c r="AL33" s="288">
        <v>0</v>
      </c>
      <c r="AM33" s="290"/>
      <c r="AN33" s="290"/>
      <c r="AO33" s="302"/>
      <c r="AP33" s="177"/>
      <c r="AQ33" s="179"/>
      <c r="AR33" s="179"/>
      <c r="AS33" s="179"/>
      <c r="AT33" s="318"/>
      <c r="AU33" s="271"/>
      <c r="AV33" s="271"/>
      <c r="AW33" s="271"/>
      <c r="AX33" s="264" t="s">
        <v>163</v>
      </c>
      <c r="AY33" s="271"/>
      <c r="AZ33" s="271"/>
      <c r="BA33" s="271"/>
      <c r="BB33" s="271"/>
      <c r="BC33" s="271"/>
      <c r="BD33" s="271"/>
      <c r="BE33" s="271"/>
      <c r="BF33" s="275"/>
      <c r="BG33" s="330">
        <v>99.8</v>
      </c>
      <c r="BH33" s="322"/>
      <c r="BI33" s="322"/>
      <c r="BJ33" s="322"/>
      <c r="BK33" s="322"/>
      <c r="BL33" s="322"/>
      <c r="BM33" s="300">
        <v>99.4</v>
      </c>
      <c r="BN33" s="322"/>
      <c r="BO33" s="322"/>
      <c r="BP33" s="322"/>
      <c r="BQ33" s="327"/>
      <c r="BR33" s="330">
        <v>99.7</v>
      </c>
      <c r="BS33" s="322"/>
      <c r="BT33" s="322"/>
      <c r="BU33" s="322"/>
      <c r="BV33" s="322"/>
      <c r="BW33" s="322"/>
      <c r="BX33" s="300">
        <v>99.4</v>
      </c>
      <c r="BY33" s="322"/>
      <c r="BZ33" s="322"/>
      <c r="CA33" s="322"/>
      <c r="CB33" s="327"/>
      <c r="CD33" s="262" t="s">
        <v>396</v>
      </c>
      <c r="CE33" s="258"/>
      <c r="CF33" s="258"/>
      <c r="CG33" s="258"/>
      <c r="CH33" s="258"/>
      <c r="CI33" s="258"/>
      <c r="CJ33" s="258"/>
      <c r="CK33" s="258"/>
      <c r="CL33" s="258"/>
      <c r="CM33" s="258"/>
      <c r="CN33" s="258"/>
      <c r="CO33" s="258"/>
      <c r="CP33" s="258"/>
      <c r="CQ33" s="273"/>
      <c r="CR33" s="278">
        <v>11301721</v>
      </c>
      <c r="CS33" s="323"/>
      <c r="CT33" s="323"/>
      <c r="CU33" s="323"/>
      <c r="CV33" s="323"/>
      <c r="CW33" s="323"/>
      <c r="CX33" s="323"/>
      <c r="CY33" s="342"/>
      <c r="CZ33" s="288">
        <v>47.6</v>
      </c>
      <c r="DA33" s="345"/>
      <c r="DB33" s="345"/>
      <c r="DC33" s="348"/>
      <c r="DD33" s="294">
        <v>8196727</v>
      </c>
      <c r="DE33" s="323"/>
      <c r="DF33" s="323"/>
      <c r="DG33" s="323"/>
      <c r="DH33" s="323"/>
      <c r="DI33" s="323"/>
      <c r="DJ33" s="323"/>
      <c r="DK33" s="342"/>
      <c r="DL33" s="294">
        <v>5907228</v>
      </c>
      <c r="DM33" s="323"/>
      <c r="DN33" s="323"/>
      <c r="DO33" s="323"/>
      <c r="DP33" s="323"/>
      <c r="DQ33" s="323"/>
      <c r="DR33" s="323"/>
      <c r="DS33" s="323"/>
      <c r="DT33" s="323"/>
      <c r="DU33" s="323"/>
      <c r="DV33" s="342"/>
      <c r="DW33" s="288">
        <v>43.8</v>
      </c>
      <c r="DX33" s="345"/>
      <c r="DY33" s="345"/>
      <c r="DZ33" s="345"/>
      <c r="EA33" s="345"/>
      <c r="EB33" s="345"/>
      <c r="EC33" s="370"/>
    </row>
    <row r="34" spans="2:133" ht="11.25" customHeight="1">
      <c r="B34" s="262" t="s">
        <v>400</v>
      </c>
      <c r="C34" s="258"/>
      <c r="D34" s="258"/>
      <c r="E34" s="258"/>
      <c r="F34" s="258"/>
      <c r="G34" s="258"/>
      <c r="H34" s="258"/>
      <c r="I34" s="258"/>
      <c r="J34" s="258"/>
      <c r="K34" s="258"/>
      <c r="L34" s="258"/>
      <c r="M34" s="258"/>
      <c r="N34" s="258"/>
      <c r="O34" s="258"/>
      <c r="P34" s="258"/>
      <c r="Q34" s="273"/>
      <c r="R34" s="278">
        <v>1512768</v>
      </c>
      <c r="S34" s="281"/>
      <c r="T34" s="281"/>
      <c r="U34" s="281"/>
      <c r="V34" s="281"/>
      <c r="W34" s="281"/>
      <c r="X34" s="281"/>
      <c r="Y34" s="284"/>
      <c r="Z34" s="287">
        <v>6.3</v>
      </c>
      <c r="AA34" s="287"/>
      <c r="AB34" s="287"/>
      <c r="AC34" s="287"/>
      <c r="AD34" s="293" t="s">
        <v>202</v>
      </c>
      <c r="AE34" s="293"/>
      <c r="AF34" s="293"/>
      <c r="AG34" s="293"/>
      <c r="AH34" s="293"/>
      <c r="AI34" s="293"/>
      <c r="AJ34" s="293"/>
      <c r="AK34" s="293"/>
      <c r="AL34" s="288" t="s">
        <v>202</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402</v>
      </c>
      <c r="CE34" s="258"/>
      <c r="CF34" s="258"/>
      <c r="CG34" s="258"/>
      <c r="CH34" s="258"/>
      <c r="CI34" s="258"/>
      <c r="CJ34" s="258"/>
      <c r="CK34" s="258"/>
      <c r="CL34" s="258"/>
      <c r="CM34" s="258"/>
      <c r="CN34" s="258"/>
      <c r="CO34" s="258"/>
      <c r="CP34" s="258"/>
      <c r="CQ34" s="273"/>
      <c r="CR34" s="278">
        <v>2749846</v>
      </c>
      <c r="CS34" s="281"/>
      <c r="CT34" s="281"/>
      <c r="CU34" s="281"/>
      <c r="CV34" s="281"/>
      <c r="CW34" s="281"/>
      <c r="CX34" s="281"/>
      <c r="CY34" s="284"/>
      <c r="CZ34" s="288">
        <v>11.6</v>
      </c>
      <c r="DA34" s="345"/>
      <c r="DB34" s="345"/>
      <c r="DC34" s="348"/>
      <c r="DD34" s="294">
        <v>1972082</v>
      </c>
      <c r="DE34" s="281"/>
      <c r="DF34" s="281"/>
      <c r="DG34" s="281"/>
      <c r="DH34" s="281"/>
      <c r="DI34" s="281"/>
      <c r="DJ34" s="281"/>
      <c r="DK34" s="284"/>
      <c r="DL34" s="294">
        <v>1791815</v>
      </c>
      <c r="DM34" s="281"/>
      <c r="DN34" s="281"/>
      <c r="DO34" s="281"/>
      <c r="DP34" s="281"/>
      <c r="DQ34" s="281"/>
      <c r="DR34" s="281"/>
      <c r="DS34" s="281"/>
      <c r="DT34" s="281"/>
      <c r="DU34" s="281"/>
      <c r="DV34" s="284"/>
      <c r="DW34" s="288">
        <v>13.3</v>
      </c>
      <c r="DX34" s="345"/>
      <c r="DY34" s="345"/>
      <c r="DZ34" s="345"/>
      <c r="EA34" s="345"/>
      <c r="EB34" s="345"/>
      <c r="EC34" s="370"/>
    </row>
    <row r="35" spans="2:133" ht="11.25" customHeight="1">
      <c r="B35" s="262" t="s">
        <v>224</v>
      </c>
      <c r="C35" s="258"/>
      <c r="D35" s="258"/>
      <c r="E35" s="258"/>
      <c r="F35" s="258"/>
      <c r="G35" s="258"/>
      <c r="H35" s="258"/>
      <c r="I35" s="258"/>
      <c r="J35" s="258"/>
      <c r="K35" s="258"/>
      <c r="L35" s="258"/>
      <c r="M35" s="258"/>
      <c r="N35" s="258"/>
      <c r="O35" s="258"/>
      <c r="P35" s="258"/>
      <c r="Q35" s="273"/>
      <c r="R35" s="278">
        <v>86217</v>
      </c>
      <c r="S35" s="281"/>
      <c r="T35" s="281"/>
      <c r="U35" s="281"/>
      <c r="V35" s="281"/>
      <c r="W35" s="281"/>
      <c r="X35" s="281"/>
      <c r="Y35" s="284"/>
      <c r="Z35" s="287">
        <v>0.4</v>
      </c>
      <c r="AA35" s="287"/>
      <c r="AB35" s="287"/>
      <c r="AC35" s="287"/>
      <c r="AD35" s="293">
        <v>12933</v>
      </c>
      <c r="AE35" s="293"/>
      <c r="AF35" s="293"/>
      <c r="AG35" s="293"/>
      <c r="AH35" s="293"/>
      <c r="AI35" s="293"/>
      <c r="AJ35" s="293"/>
      <c r="AK35" s="293"/>
      <c r="AL35" s="288">
        <v>0.1</v>
      </c>
      <c r="AM35" s="290"/>
      <c r="AN35" s="290"/>
      <c r="AO35" s="302"/>
      <c r="AP35" s="95"/>
      <c r="AQ35" s="182" t="s">
        <v>404</v>
      </c>
      <c r="AR35" s="139"/>
      <c r="AS35" s="139"/>
      <c r="AT35" s="139"/>
      <c r="AU35" s="139"/>
      <c r="AV35" s="139"/>
      <c r="AW35" s="139"/>
      <c r="AX35" s="139"/>
      <c r="AY35" s="139"/>
      <c r="AZ35" s="139"/>
      <c r="BA35" s="139"/>
      <c r="BB35" s="139"/>
      <c r="BC35" s="139"/>
      <c r="BD35" s="139"/>
      <c r="BE35" s="139"/>
      <c r="BF35" s="144"/>
      <c r="BG35" s="182" t="s">
        <v>210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405</v>
      </c>
      <c r="CE35" s="258"/>
      <c r="CF35" s="258"/>
      <c r="CG35" s="258"/>
      <c r="CH35" s="258"/>
      <c r="CI35" s="258"/>
      <c r="CJ35" s="258"/>
      <c r="CK35" s="258"/>
      <c r="CL35" s="258"/>
      <c r="CM35" s="258"/>
      <c r="CN35" s="258"/>
      <c r="CO35" s="258"/>
      <c r="CP35" s="258"/>
      <c r="CQ35" s="273"/>
      <c r="CR35" s="278">
        <v>756681</v>
      </c>
      <c r="CS35" s="323"/>
      <c r="CT35" s="323"/>
      <c r="CU35" s="323"/>
      <c r="CV35" s="323"/>
      <c r="CW35" s="323"/>
      <c r="CX35" s="323"/>
      <c r="CY35" s="342"/>
      <c r="CZ35" s="288">
        <v>3.2</v>
      </c>
      <c r="DA35" s="345"/>
      <c r="DB35" s="345"/>
      <c r="DC35" s="348"/>
      <c r="DD35" s="294">
        <v>653763</v>
      </c>
      <c r="DE35" s="323"/>
      <c r="DF35" s="323"/>
      <c r="DG35" s="323"/>
      <c r="DH35" s="323"/>
      <c r="DI35" s="323"/>
      <c r="DJ35" s="323"/>
      <c r="DK35" s="342"/>
      <c r="DL35" s="294">
        <v>633738</v>
      </c>
      <c r="DM35" s="323"/>
      <c r="DN35" s="323"/>
      <c r="DO35" s="323"/>
      <c r="DP35" s="323"/>
      <c r="DQ35" s="323"/>
      <c r="DR35" s="323"/>
      <c r="DS35" s="323"/>
      <c r="DT35" s="323"/>
      <c r="DU35" s="323"/>
      <c r="DV35" s="342"/>
      <c r="DW35" s="288">
        <v>4.7</v>
      </c>
      <c r="DX35" s="345"/>
      <c r="DY35" s="345"/>
      <c r="DZ35" s="345"/>
      <c r="EA35" s="345"/>
      <c r="EB35" s="345"/>
      <c r="EC35" s="370"/>
    </row>
    <row r="36" spans="2:133" ht="11.25" customHeight="1">
      <c r="B36" s="262" t="s">
        <v>149</v>
      </c>
      <c r="C36" s="258"/>
      <c r="D36" s="258"/>
      <c r="E36" s="258"/>
      <c r="F36" s="258"/>
      <c r="G36" s="258"/>
      <c r="H36" s="258"/>
      <c r="I36" s="258"/>
      <c r="J36" s="258"/>
      <c r="K36" s="258"/>
      <c r="L36" s="258"/>
      <c r="M36" s="258"/>
      <c r="N36" s="258"/>
      <c r="O36" s="258"/>
      <c r="P36" s="258"/>
      <c r="Q36" s="273"/>
      <c r="R36" s="278">
        <v>99455</v>
      </c>
      <c r="S36" s="281"/>
      <c r="T36" s="281"/>
      <c r="U36" s="281"/>
      <c r="V36" s="281"/>
      <c r="W36" s="281"/>
      <c r="X36" s="281"/>
      <c r="Y36" s="284"/>
      <c r="Z36" s="287">
        <v>0.4</v>
      </c>
      <c r="AA36" s="287"/>
      <c r="AB36" s="287"/>
      <c r="AC36" s="287"/>
      <c r="AD36" s="293" t="s">
        <v>202</v>
      </c>
      <c r="AE36" s="293"/>
      <c r="AF36" s="293"/>
      <c r="AG36" s="293"/>
      <c r="AH36" s="293"/>
      <c r="AI36" s="293"/>
      <c r="AJ36" s="293"/>
      <c r="AK36" s="293"/>
      <c r="AL36" s="288" t="s">
        <v>202</v>
      </c>
      <c r="AM36" s="290"/>
      <c r="AN36" s="290"/>
      <c r="AO36" s="302"/>
      <c r="AP36" s="95"/>
      <c r="AQ36" s="310" t="s">
        <v>385</v>
      </c>
      <c r="AR36" s="313"/>
      <c r="AS36" s="313"/>
      <c r="AT36" s="313"/>
      <c r="AU36" s="313"/>
      <c r="AV36" s="313"/>
      <c r="AW36" s="313"/>
      <c r="AX36" s="313"/>
      <c r="AY36" s="319"/>
      <c r="AZ36" s="277">
        <v>3693183</v>
      </c>
      <c r="BA36" s="280"/>
      <c r="BB36" s="280"/>
      <c r="BC36" s="280"/>
      <c r="BD36" s="280"/>
      <c r="BE36" s="280"/>
      <c r="BF36" s="325"/>
      <c r="BG36" s="261" t="s">
        <v>408</v>
      </c>
      <c r="BH36" s="269"/>
      <c r="BI36" s="269"/>
      <c r="BJ36" s="269"/>
      <c r="BK36" s="269"/>
      <c r="BL36" s="269"/>
      <c r="BM36" s="269"/>
      <c r="BN36" s="269"/>
      <c r="BO36" s="269"/>
      <c r="BP36" s="269"/>
      <c r="BQ36" s="269"/>
      <c r="BR36" s="269"/>
      <c r="BS36" s="269"/>
      <c r="BT36" s="269"/>
      <c r="BU36" s="272"/>
      <c r="BV36" s="277">
        <v>22056</v>
      </c>
      <c r="BW36" s="280"/>
      <c r="BX36" s="280"/>
      <c r="BY36" s="280"/>
      <c r="BZ36" s="280"/>
      <c r="CA36" s="280"/>
      <c r="CB36" s="325"/>
      <c r="CD36" s="262" t="s">
        <v>32</v>
      </c>
      <c r="CE36" s="258"/>
      <c r="CF36" s="258"/>
      <c r="CG36" s="258"/>
      <c r="CH36" s="258"/>
      <c r="CI36" s="258"/>
      <c r="CJ36" s="258"/>
      <c r="CK36" s="258"/>
      <c r="CL36" s="258"/>
      <c r="CM36" s="258"/>
      <c r="CN36" s="258"/>
      <c r="CO36" s="258"/>
      <c r="CP36" s="258"/>
      <c r="CQ36" s="273"/>
      <c r="CR36" s="278">
        <v>4138455</v>
      </c>
      <c r="CS36" s="281"/>
      <c r="CT36" s="281"/>
      <c r="CU36" s="281"/>
      <c r="CV36" s="281"/>
      <c r="CW36" s="281"/>
      <c r="CX36" s="281"/>
      <c r="CY36" s="284"/>
      <c r="CZ36" s="288">
        <v>17.399999999999999</v>
      </c>
      <c r="DA36" s="345"/>
      <c r="DB36" s="345"/>
      <c r="DC36" s="348"/>
      <c r="DD36" s="294">
        <v>3020226</v>
      </c>
      <c r="DE36" s="281"/>
      <c r="DF36" s="281"/>
      <c r="DG36" s="281"/>
      <c r="DH36" s="281"/>
      <c r="DI36" s="281"/>
      <c r="DJ36" s="281"/>
      <c r="DK36" s="284"/>
      <c r="DL36" s="294">
        <v>2349991</v>
      </c>
      <c r="DM36" s="281"/>
      <c r="DN36" s="281"/>
      <c r="DO36" s="281"/>
      <c r="DP36" s="281"/>
      <c r="DQ36" s="281"/>
      <c r="DR36" s="281"/>
      <c r="DS36" s="281"/>
      <c r="DT36" s="281"/>
      <c r="DU36" s="281"/>
      <c r="DV36" s="284"/>
      <c r="DW36" s="288">
        <v>17.399999999999999</v>
      </c>
      <c r="DX36" s="345"/>
      <c r="DY36" s="345"/>
      <c r="DZ36" s="345"/>
      <c r="EA36" s="345"/>
      <c r="EB36" s="345"/>
      <c r="EC36" s="370"/>
    </row>
    <row r="37" spans="2:133" ht="11.25" customHeight="1">
      <c r="B37" s="262" t="s">
        <v>409</v>
      </c>
      <c r="C37" s="258"/>
      <c r="D37" s="258"/>
      <c r="E37" s="258"/>
      <c r="F37" s="258"/>
      <c r="G37" s="258"/>
      <c r="H37" s="258"/>
      <c r="I37" s="258"/>
      <c r="J37" s="258"/>
      <c r="K37" s="258"/>
      <c r="L37" s="258"/>
      <c r="M37" s="258"/>
      <c r="N37" s="258"/>
      <c r="O37" s="258"/>
      <c r="P37" s="258"/>
      <c r="Q37" s="273"/>
      <c r="R37" s="278">
        <v>365174</v>
      </c>
      <c r="S37" s="281"/>
      <c r="T37" s="281"/>
      <c r="U37" s="281"/>
      <c r="V37" s="281"/>
      <c r="W37" s="281"/>
      <c r="X37" s="281"/>
      <c r="Y37" s="284"/>
      <c r="Z37" s="287">
        <v>1.5</v>
      </c>
      <c r="AA37" s="287"/>
      <c r="AB37" s="287"/>
      <c r="AC37" s="287"/>
      <c r="AD37" s="293" t="s">
        <v>202</v>
      </c>
      <c r="AE37" s="293"/>
      <c r="AF37" s="293"/>
      <c r="AG37" s="293"/>
      <c r="AH37" s="293"/>
      <c r="AI37" s="293"/>
      <c r="AJ37" s="293"/>
      <c r="AK37" s="293"/>
      <c r="AL37" s="288" t="s">
        <v>202</v>
      </c>
      <c r="AM37" s="290"/>
      <c r="AN37" s="290"/>
      <c r="AO37" s="302"/>
      <c r="AQ37" s="311" t="s">
        <v>411</v>
      </c>
      <c r="AR37" s="314"/>
      <c r="AS37" s="314"/>
      <c r="AT37" s="314"/>
      <c r="AU37" s="314"/>
      <c r="AV37" s="314"/>
      <c r="AW37" s="314"/>
      <c r="AX37" s="314"/>
      <c r="AY37" s="320"/>
      <c r="AZ37" s="278">
        <v>1474427</v>
      </c>
      <c r="BA37" s="281"/>
      <c r="BB37" s="281"/>
      <c r="BC37" s="281"/>
      <c r="BD37" s="323"/>
      <c r="BE37" s="323"/>
      <c r="BF37" s="326"/>
      <c r="BG37" s="262" t="s">
        <v>417</v>
      </c>
      <c r="BH37" s="258"/>
      <c r="BI37" s="258"/>
      <c r="BJ37" s="258"/>
      <c r="BK37" s="258"/>
      <c r="BL37" s="258"/>
      <c r="BM37" s="258"/>
      <c r="BN37" s="258"/>
      <c r="BO37" s="258"/>
      <c r="BP37" s="258"/>
      <c r="BQ37" s="258"/>
      <c r="BR37" s="258"/>
      <c r="BS37" s="258"/>
      <c r="BT37" s="258"/>
      <c r="BU37" s="273"/>
      <c r="BV37" s="278">
        <v>-17354</v>
      </c>
      <c r="BW37" s="281"/>
      <c r="BX37" s="281"/>
      <c r="BY37" s="281"/>
      <c r="BZ37" s="281"/>
      <c r="CA37" s="281"/>
      <c r="CB37" s="337"/>
      <c r="CD37" s="262" t="s">
        <v>162</v>
      </c>
      <c r="CE37" s="258"/>
      <c r="CF37" s="258"/>
      <c r="CG37" s="258"/>
      <c r="CH37" s="258"/>
      <c r="CI37" s="258"/>
      <c r="CJ37" s="258"/>
      <c r="CK37" s="258"/>
      <c r="CL37" s="258"/>
      <c r="CM37" s="258"/>
      <c r="CN37" s="258"/>
      <c r="CO37" s="258"/>
      <c r="CP37" s="258"/>
      <c r="CQ37" s="273"/>
      <c r="CR37" s="278">
        <v>914120</v>
      </c>
      <c r="CS37" s="323"/>
      <c r="CT37" s="323"/>
      <c r="CU37" s="323"/>
      <c r="CV37" s="323"/>
      <c r="CW37" s="323"/>
      <c r="CX37" s="323"/>
      <c r="CY37" s="342"/>
      <c r="CZ37" s="288">
        <v>3.9</v>
      </c>
      <c r="DA37" s="345"/>
      <c r="DB37" s="345"/>
      <c r="DC37" s="348"/>
      <c r="DD37" s="294">
        <v>900920</v>
      </c>
      <c r="DE37" s="323"/>
      <c r="DF37" s="323"/>
      <c r="DG37" s="323"/>
      <c r="DH37" s="323"/>
      <c r="DI37" s="323"/>
      <c r="DJ37" s="323"/>
      <c r="DK37" s="342"/>
      <c r="DL37" s="294">
        <v>786271</v>
      </c>
      <c r="DM37" s="323"/>
      <c r="DN37" s="323"/>
      <c r="DO37" s="323"/>
      <c r="DP37" s="323"/>
      <c r="DQ37" s="323"/>
      <c r="DR37" s="323"/>
      <c r="DS37" s="323"/>
      <c r="DT37" s="323"/>
      <c r="DU37" s="323"/>
      <c r="DV37" s="342"/>
      <c r="DW37" s="288">
        <v>5.8</v>
      </c>
      <c r="DX37" s="345"/>
      <c r="DY37" s="345"/>
      <c r="DZ37" s="345"/>
      <c r="EA37" s="345"/>
      <c r="EB37" s="345"/>
      <c r="EC37" s="370"/>
    </row>
    <row r="38" spans="2:133" ht="11.25" customHeight="1">
      <c r="B38" s="262" t="s">
        <v>289</v>
      </c>
      <c r="C38" s="258"/>
      <c r="D38" s="258"/>
      <c r="E38" s="258"/>
      <c r="F38" s="258"/>
      <c r="G38" s="258"/>
      <c r="H38" s="258"/>
      <c r="I38" s="258"/>
      <c r="J38" s="258"/>
      <c r="K38" s="258"/>
      <c r="L38" s="258"/>
      <c r="M38" s="258"/>
      <c r="N38" s="258"/>
      <c r="O38" s="258"/>
      <c r="P38" s="258"/>
      <c r="Q38" s="273"/>
      <c r="R38" s="278">
        <v>222768</v>
      </c>
      <c r="S38" s="281"/>
      <c r="T38" s="281"/>
      <c r="U38" s="281"/>
      <c r="V38" s="281"/>
      <c r="W38" s="281"/>
      <c r="X38" s="281"/>
      <c r="Y38" s="284"/>
      <c r="Z38" s="287">
        <v>0.9</v>
      </c>
      <c r="AA38" s="287"/>
      <c r="AB38" s="287"/>
      <c r="AC38" s="287"/>
      <c r="AD38" s="293" t="s">
        <v>202</v>
      </c>
      <c r="AE38" s="293"/>
      <c r="AF38" s="293"/>
      <c r="AG38" s="293"/>
      <c r="AH38" s="293"/>
      <c r="AI38" s="293"/>
      <c r="AJ38" s="293"/>
      <c r="AK38" s="293"/>
      <c r="AL38" s="288" t="s">
        <v>202</v>
      </c>
      <c r="AM38" s="290"/>
      <c r="AN38" s="290"/>
      <c r="AO38" s="302"/>
      <c r="AQ38" s="311" t="s">
        <v>418</v>
      </c>
      <c r="AR38" s="314"/>
      <c r="AS38" s="314"/>
      <c r="AT38" s="314"/>
      <c r="AU38" s="314"/>
      <c r="AV38" s="314"/>
      <c r="AW38" s="314"/>
      <c r="AX38" s="314"/>
      <c r="AY38" s="320"/>
      <c r="AZ38" s="278">
        <v>508092</v>
      </c>
      <c r="BA38" s="281"/>
      <c r="BB38" s="281"/>
      <c r="BC38" s="281"/>
      <c r="BD38" s="323"/>
      <c r="BE38" s="323"/>
      <c r="BF38" s="326"/>
      <c r="BG38" s="262" t="s">
        <v>419</v>
      </c>
      <c r="BH38" s="258"/>
      <c r="BI38" s="258"/>
      <c r="BJ38" s="258"/>
      <c r="BK38" s="258"/>
      <c r="BL38" s="258"/>
      <c r="BM38" s="258"/>
      <c r="BN38" s="258"/>
      <c r="BO38" s="258"/>
      <c r="BP38" s="258"/>
      <c r="BQ38" s="258"/>
      <c r="BR38" s="258"/>
      <c r="BS38" s="258"/>
      <c r="BT38" s="258"/>
      <c r="BU38" s="273"/>
      <c r="BV38" s="278">
        <v>3280</v>
      </c>
      <c r="BW38" s="281"/>
      <c r="BX38" s="281"/>
      <c r="BY38" s="281"/>
      <c r="BZ38" s="281"/>
      <c r="CA38" s="281"/>
      <c r="CB38" s="337"/>
      <c r="CD38" s="262" t="s">
        <v>420</v>
      </c>
      <c r="CE38" s="258"/>
      <c r="CF38" s="258"/>
      <c r="CG38" s="258"/>
      <c r="CH38" s="258"/>
      <c r="CI38" s="258"/>
      <c r="CJ38" s="258"/>
      <c r="CK38" s="258"/>
      <c r="CL38" s="258"/>
      <c r="CM38" s="258"/>
      <c r="CN38" s="258"/>
      <c r="CO38" s="258"/>
      <c r="CP38" s="258"/>
      <c r="CQ38" s="273"/>
      <c r="CR38" s="278">
        <v>1719065</v>
      </c>
      <c r="CS38" s="281"/>
      <c r="CT38" s="281"/>
      <c r="CU38" s="281"/>
      <c r="CV38" s="281"/>
      <c r="CW38" s="281"/>
      <c r="CX38" s="281"/>
      <c r="CY38" s="284"/>
      <c r="CZ38" s="288">
        <v>7.2</v>
      </c>
      <c r="DA38" s="345"/>
      <c r="DB38" s="345"/>
      <c r="DC38" s="348"/>
      <c r="DD38" s="294">
        <v>1443310</v>
      </c>
      <c r="DE38" s="281"/>
      <c r="DF38" s="281"/>
      <c r="DG38" s="281"/>
      <c r="DH38" s="281"/>
      <c r="DI38" s="281"/>
      <c r="DJ38" s="281"/>
      <c r="DK38" s="284"/>
      <c r="DL38" s="294">
        <v>1131684</v>
      </c>
      <c r="DM38" s="281"/>
      <c r="DN38" s="281"/>
      <c r="DO38" s="281"/>
      <c r="DP38" s="281"/>
      <c r="DQ38" s="281"/>
      <c r="DR38" s="281"/>
      <c r="DS38" s="281"/>
      <c r="DT38" s="281"/>
      <c r="DU38" s="281"/>
      <c r="DV38" s="284"/>
      <c r="DW38" s="288">
        <v>8.4</v>
      </c>
      <c r="DX38" s="345"/>
      <c r="DY38" s="345"/>
      <c r="DZ38" s="345"/>
      <c r="EA38" s="345"/>
      <c r="EB38" s="345"/>
      <c r="EC38" s="370"/>
    </row>
    <row r="39" spans="2:133" ht="11.25" customHeight="1">
      <c r="B39" s="262" t="s">
        <v>397</v>
      </c>
      <c r="C39" s="258"/>
      <c r="D39" s="258"/>
      <c r="E39" s="258"/>
      <c r="F39" s="258"/>
      <c r="G39" s="258"/>
      <c r="H39" s="258"/>
      <c r="I39" s="258"/>
      <c r="J39" s="258"/>
      <c r="K39" s="258"/>
      <c r="L39" s="258"/>
      <c r="M39" s="258"/>
      <c r="N39" s="258"/>
      <c r="O39" s="258"/>
      <c r="P39" s="258"/>
      <c r="Q39" s="273"/>
      <c r="R39" s="278">
        <v>1231907</v>
      </c>
      <c r="S39" s="281"/>
      <c r="T39" s="281"/>
      <c r="U39" s="281"/>
      <c r="V39" s="281"/>
      <c r="W39" s="281"/>
      <c r="X39" s="281"/>
      <c r="Y39" s="284"/>
      <c r="Z39" s="287">
        <v>5.0999999999999996</v>
      </c>
      <c r="AA39" s="287"/>
      <c r="AB39" s="287"/>
      <c r="AC39" s="287"/>
      <c r="AD39" s="293">
        <v>16</v>
      </c>
      <c r="AE39" s="293"/>
      <c r="AF39" s="293"/>
      <c r="AG39" s="293"/>
      <c r="AH39" s="293"/>
      <c r="AI39" s="293"/>
      <c r="AJ39" s="293"/>
      <c r="AK39" s="293"/>
      <c r="AL39" s="288">
        <v>0</v>
      </c>
      <c r="AM39" s="290"/>
      <c r="AN39" s="290"/>
      <c r="AO39" s="302"/>
      <c r="AQ39" s="311" t="s">
        <v>421</v>
      </c>
      <c r="AR39" s="314"/>
      <c r="AS39" s="314"/>
      <c r="AT39" s="314"/>
      <c r="AU39" s="314"/>
      <c r="AV39" s="314"/>
      <c r="AW39" s="314"/>
      <c r="AX39" s="314"/>
      <c r="AY39" s="320"/>
      <c r="AZ39" s="278">
        <v>460035</v>
      </c>
      <c r="BA39" s="281"/>
      <c r="BB39" s="281"/>
      <c r="BC39" s="281"/>
      <c r="BD39" s="323"/>
      <c r="BE39" s="323"/>
      <c r="BF39" s="326"/>
      <c r="BG39" s="262" t="s">
        <v>337</v>
      </c>
      <c r="BH39" s="258"/>
      <c r="BI39" s="258"/>
      <c r="BJ39" s="258"/>
      <c r="BK39" s="258"/>
      <c r="BL39" s="258"/>
      <c r="BM39" s="258"/>
      <c r="BN39" s="258"/>
      <c r="BO39" s="258"/>
      <c r="BP39" s="258"/>
      <c r="BQ39" s="258"/>
      <c r="BR39" s="258"/>
      <c r="BS39" s="258"/>
      <c r="BT39" s="258"/>
      <c r="BU39" s="273"/>
      <c r="BV39" s="278">
        <v>5016</v>
      </c>
      <c r="BW39" s="281"/>
      <c r="BX39" s="281"/>
      <c r="BY39" s="281"/>
      <c r="BZ39" s="281"/>
      <c r="CA39" s="281"/>
      <c r="CB39" s="337"/>
      <c r="CD39" s="262" t="s">
        <v>425</v>
      </c>
      <c r="CE39" s="258"/>
      <c r="CF39" s="258"/>
      <c r="CG39" s="258"/>
      <c r="CH39" s="258"/>
      <c r="CI39" s="258"/>
      <c r="CJ39" s="258"/>
      <c r="CK39" s="258"/>
      <c r="CL39" s="258"/>
      <c r="CM39" s="258"/>
      <c r="CN39" s="258"/>
      <c r="CO39" s="258"/>
      <c r="CP39" s="258"/>
      <c r="CQ39" s="273"/>
      <c r="CR39" s="278">
        <v>772382</v>
      </c>
      <c r="CS39" s="323"/>
      <c r="CT39" s="323"/>
      <c r="CU39" s="323"/>
      <c r="CV39" s="323"/>
      <c r="CW39" s="323"/>
      <c r="CX39" s="323"/>
      <c r="CY39" s="342"/>
      <c r="CZ39" s="288">
        <v>3.3</v>
      </c>
      <c r="DA39" s="345"/>
      <c r="DB39" s="345"/>
      <c r="DC39" s="348"/>
      <c r="DD39" s="294">
        <v>678080</v>
      </c>
      <c r="DE39" s="323"/>
      <c r="DF39" s="323"/>
      <c r="DG39" s="323"/>
      <c r="DH39" s="323"/>
      <c r="DI39" s="323"/>
      <c r="DJ39" s="323"/>
      <c r="DK39" s="342"/>
      <c r="DL39" s="294" t="s">
        <v>202</v>
      </c>
      <c r="DM39" s="323"/>
      <c r="DN39" s="323"/>
      <c r="DO39" s="323"/>
      <c r="DP39" s="323"/>
      <c r="DQ39" s="323"/>
      <c r="DR39" s="323"/>
      <c r="DS39" s="323"/>
      <c r="DT39" s="323"/>
      <c r="DU39" s="323"/>
      <c r="DV39" s="342"/>
      <c r="DW39" s="288" t="s">
        <v>202</v>
      </c>
      <c r="DX39" s="345"/>
      <c r="DY39" s="345"/>
      <c r="DZ39" s="345"/>
      <c r="EA39" s="345"/>
      <c r="EB39" s="345"/>
      <c r="EC39" s="370"/>
    </row>
    <row r="40" spans="2:133" ht="11.25" customHeight="1">
      <c r="B40" s="262" t="s">
        <v>426</v>
      </c>
      <c r="C40" s="258"/>
      <c r="D40" s="258"/>
      <c r="E40" s="258"/>
      <c r="F40" s="258"/>
      <c r="G40" s="258"/>
      <c r="H40" s="258"/>
      <c r="I40" s="258"/>
      <c r="J40" s="258"/>
      <c r="K40" s="258"/>
      <c r="L40" s="258"/>
      <c r="M40" s="258"/>
      <c r="N40" s="258"/>
      <c r="O40" s="258"/>
      <c r="P40" s="258"/>
      <c r="Q40" s="273"/>
      <c r="R40" s="278">
        <v>2012600</v>
      </c>
      <c r="S40" s="281"/>
      <c r="T40" s="281"/>
      <c r="U40" s="281"/>
      <c r="V40" s="281"/>
      <c r="W40" s="281"/>
      <c r="X40" s="281"/>
      <c r="Y40" s="284"/>
      <c r="Z40" s="287">
        <v>8.3000000000000007</v>
      </c>
      <c r="AA40" s="287"/>
      <c r="AB40" s="287"/>
      <c r="AC40" s="287"/>
      <c r="AD40" s="293" t="s">
        <v>202</v>
      </c>
      <c r="AE40" s="293"/>
      <c r="AF40" s="293"/>
      <c r="AG40" s="293"/>
      <c r="AH40" s="293"/>
      <c r="AI40" s="293"/>
      <c r="AJ40" s="293"/>
      <c r="AK40" s="293"/>
      <c r="AL40" s="288" t="s">
        <v>202</v>
      </c>
      <c r="AM40" s="290"/>
      <c r="AN40" s="290"/>
      <c r="AO40" s="302"/>
      <c r="AQ40" s="311" t="s">
        <v>401</v>
      </c>
      <c r="AR40" s="314"/>
      <c r="AS40" s="314"/>
      <c r="AT40" s="314"/>
      <c r="AU40" s="314"/>
      <c r="AV40" s="314"/>
      <c r="AW40" s="314"/>
      <c r="AX40" s="314"/>
      <c r="AY40" s="320"/>
      <c r="AZ40" s="278">
        <v>81900</v>
      </c>
      <c r="BA40" s="281"/>
      <c r="BB40" s="281"/>
      <c r="BC40" s="281"/>
      <c r="BD40" s="323"/>
      <c r="BE40" s="323"/>
      <c r="BF40" s="326"/>
      <c r="BG40" s="306" t="s">
        <v>427</v>
      </c>
      <c r="BH40" s="309"/>
      <c r="BI40" s="309"/>
      <c r="BJ40" s="309"/>
      <c r="BK40" s="309"/>
      <c r="BL40" s="309"/>
      <c r="BM40" s="258" t="s">
        <v>429</v>
      </c>
      <c r="BN40" s="258"/>
      <c r="BO40" s="258"/>
      <c r="BP40" s="258"/>
      <c r="BQ40" s="258"/>
      <c r="BR40" s="258"/>
      <c r="BS40" s="258"/>
      <c r="BT40" s="258"/>
      <c r="BU40" s="273"/>
      <c r="BV40" s="278">
        <v>110</v>
      </c>
      <c r="BW40" s="281"/>
      <c r="BX40" s="281"/>
      <c r="BY40" s="281"/>
      <c r="BZ40" s="281"/>
      <c r="CA40" s="281"/>
      <c r="CB40" s="337"/>
      <c r="CD40" s="262" t="s">
        <v>370</v>
      </c>
      <c r="CE40" s="258"/>
      <c r="CF40" s="258"/>
      <c r="CG40" s="258"/>
      <c r="CH40" s="258"/>
      <c r="CI40" s="258"/>
      <c r="CJ40" s="258"/>
      <c r="CK40" s="258"/>
      <c r="CL40" s="258"/>
      <c r="CM40" s="258"/>
      <c r="CN40" s="258"/>
      <c r="CO40" s="258"/>
      <c r="CP40" s="258"/>
      <c r="CQ40" s="273"/>
      <c r="CR40" s="278">
        <v>1165292</v>
      </c>
      <c r="CS40" s="281"/>
      <c r="CT40" s="281"/>
      <c r="CU40" s="281"/>
      <c r="CV40" s="281"/>
      <c r="CW40" s="281"/>
      <c r="CX40" s="281"/>
      <c r="CY40" s="284"/>
      <c r="CZ40" s="288">
        <v>4.9000000000000004</v>
      </c>
      <c r="DA40" s="345"/>
      <c r="DB40" s="345"/>
      <c r="DC40" s="348"/>
      <c r="DD40" s="294">
        <v>429266</v>
      </c>
      <c r="DE40" s="281"/>
      <c r="DF40" s="281"/>
      <c r="DG40" s="281"/>
      <c r="DH40" s="281"/>
      <c r="DI40" s="281"/>
      <c r="DJ40" s="281"/>
      <c r="DK40" s="284"/>
      <c r="DL40" s="294" t="s">
        <v>202</v>
      </c>
      <c r="DM40" s="281"/>
      <c r="DN40" s="281"/>
      <c r="DO40" s="281"/>
      <c r="DP40" s="281"/>
      <c r="DQ40" s="281"/>
      <c r="DR40" s="281"/>
      <c r="DS40" s="281"/>
      <c r="DT40" s="281"/>
      <c r="DU40" s="281"/>
      <c r="DV40" s="284"/>
      <c r="DW40" s="288" t="s">
        <v>202</v>
      </c>
      <c r="DX40" s="345"/>
      <c r="DY40" s="345"/>
      <c r="DZ40" s="345"/>
      <c r="EA40" s="345"/>
      <c r="EB40" s="345"/>
      <c r="EC40" s="370"/>
    </row>
    <row r="41" spans="2:133" ht="11.25" customHeight="1">
      <c r="B41" s="262" t="s">
        <v>430</v>
      </c>
      <c r="C41" s="258"/>
      <c r="D41" s="258"/>
      <c r="E41" s="258"/>
      <c r="F41" s="258"/>
      <c r="G41" s="258"/>
      <c r="H41" s="258"/>
      <c r="I41" s="258"/>
      <c r="J41" s="258"/>
      <c r="K41" s="258"/>
      <c r="L41" s="258"/>
      <c r="M41" s="258"/>
      <c r="N41" s="258"/>
      <c r="O41" s="258"/>
      <c r="P41" s="258"/>
      <c r="Q41" s="273"/>
      <c r="R41" s="278" t="s">
        <v>202</v>
      </c>
      <c r="S41" s="281"/>
      <c r="T41" s="281"/>
      <c r="U41" s="281"/>
      <c r="V41" s="281"/>
      <c r="W41" s="281"/>
      <c r="X41" s="281"/>
      <c r="Y41" s="284"/>
      <c r="Z41" s="287" t="s">
        <v>202</v>
      </c>
      <c r="AA41" s="287"/>
      <c r="AB41" s="287"/>
      <c r="AC41" s="287"/>
      <c r="AD41" s="293" t="s">
        <v>202</v>
      </c>
      <c r="AE41" s="293"/>
      <c r="AF41" s="293"/>
      <c r="AG41" s="293"/>
      <c r="AH41" s="293"/>
      <c r="AI41" s="293"/>
      <c r="AJ41" s="293"/>
      <c r="AK41" s="293"/>
      <c r="AL41" s="288" t="s">
        <v>202</v>
      </c>
      <c r="AM41" s="290"/>
      <c r="AN41" s="290"/>
      <c r="AO41" s="302"/>
      <c r="AQ41" s="311" t="s">
        <v>431</v>
      </c>
      <c r="AR41" s="314"/>
      <c r="AS41" s="314"/>
      <c r="AT41" s="314"/>
      <c r="AU41" s="314"/>
      <c r="AV41" s="314"/>
      <c r="AW41" s="314"/>
      <c r="AX41" s="314"/>
      <c r="AY41" s="320"/>
      <c r="AZ41" s="278">
        <v>235988</v>
      </c>
      <c r="BA41" s="281"/>
      <c r="BB41" s="281"/>
      <c r="BC41" s="281"/>
      <c r="BD41" s="323"/>
      <c r="BE41" s="323"/>
      <c r="BF41" s="326"/>
      <c r="BG41" s="306"/>
      <c r="BH41" s="309"/>
      <c r="BI41" s="309"/>
      <c r="BJ41" s="309"/>
      <c r="BK41" s="309"/>
      <c r="BL41" s="309"/>
      <c r="BM41" s="258" t="s">
        <v>342</v>
      </c>
      <c r="BN41" s="258"/>
      <c r="BO41" s="258"/>
      <c r="BP41" s="258"/>
      <c r="BQ41" s="258"/>
      <c r="BR41" s="258"/>
      <c r="BS41" s="258"/>
      <c r="BT41" s="258"/>
      <c r="BU41" s="273"/>
      <c r="BV41" s="278" t="s">
        <v>202</v>
      </c>
      <c r="BW41" s="281"/>
      <c r="BX41" s="281"/>
      <c r="BY41" s="281"/>
      <c r="BZ41" s="281"/>
      <c r="CA41" s="281"/>
      <c r="CB41" s="337"/>
      <c r="CD41" s="262" t="s">
        <v>284</v>
      </c>
      <c r="CE41" s="258"/>
      <c r="CF41" s="258"/>
      <c r="CG41" s="258"/>
      <c r="CH41" s="258"/>
      <c r="CI41" s="258"/>
      <c r="CJ41" s="258"/>
      <c r="CK41" s="258"/>
      <c r="CL41" s="258"/>
      <c r="CM41" s="258"/>
      <c r="CN41" s="258"/>
      <c r="CO41" s="258"/>
      <c r="CP41" s="258"/>
      <c r="CQ41" s="273"/>
      <c r="CR41" s="278" t="s">
        <v>202</v>
      </c>
      <c r="CS41" s="323"/>
      <c r="CT41" s="323"/>
      <c r="CU41" s="323"/>
      <c r="CV41" s="323"/>
      <c r="CW41" s="323"/>
      <c r="CX41" s="323"/>
      <c r="CY41" s="342"/>
      <c r="CZ41" s="288" t="s">
        <v>202</v>
      </c>
      <c r="DA41" s="345"/>
      <c r="DB41" s="345"/>
      <c r="DC41" s="348"/>
      <c r="DD41" s="294" t="s">
        <v>202</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432</v>
      </c>
      <c r="C42" s="258"/>
      <c r="D42" s="258"/>
      <c r="E42" s="258"/>
      <c r="F42" s="258"/>
      <c r="G42" s="258"/>
      <c r="H42" s="258"/>
      <c r="I42" s="258"/>
      <c r="J42" s="258"/>
      <c r="K42" s="258"/>
      <c r="L42" s="258"/>
      <c r="M42" s="258"/>
      <c r="N42" s="258"/>
      <c r="O42" s="258"/>
      <c r="P42" s="258"/>
      <c r="Q42" s="273"/>
      <c r="R42" s="278" t="s">
        <v>202</v>
      </c>
      <c r="S42" s="281"/>
      <c r="T42" s="281"/>
      <c r="U42" s="281"/>
      <c r="V42" s="281"/>
      <c r="W42" s="281"/>
      <c r="X42" s="281"/>
      <c r="Y42" s="284"/>
      <c r="Z42" s="287" t="s">
        <v>202</v>
      </c>
      <c r="AA42" s="287"/>
      <c r="AB42" s="287"/>
      <c r="AC42" s="287"/>
      <c r="AD42" s="293" t="s">
        <v>202</v>
      </c>
      <c r="AE42" s="293"/>
      <c r="AF42" s="293"/>
      <c r="AG42" s="293"/>
      <c r="AH42" s="293"/>
      <c r="AI42" s="293"/>
      <c r="AJ42" s="293"/>
      <c r="AK42" s="293"/>
      <c r="AL42" s="288" t="s">
        <v>202</v>
      </c>
      <c r="AM42" s="290"/>
      <c r="AN42" s="290"/>
      <c r="AO42" s="302"/>
      <c r="AQ42" s="312" t="s">
        <v>433</v>
      </c>
      <c r="AR42" s="315"/>
      <c r="AS42" s="315"/>
      <c r="AT42" s="315"/>
      <c r="AU42" s="315"/>
      <c r="AV42" s="315"/>
      <c r="AW42" s="315"/>
      <c r="AX42" s="315"/>
      <c r="AY42" s="321"/>
      <c r="AZ42" s="279">
        <v>932741</v>
      </c>
      <c r="BA42" s="282"/>
      <c r="BB42" s="282"/>
      <c r="BC42" s="282"/>
      <c r="BD42" s="322"/>
      <c r="BE42" s="322"/>
      <c r="BF42" s="327"/>
      <c r="BG42" s="177"/>
      <c r="BH42" s="179"/>
      <c r="BI42" s="179"/>
      <c r="BJ42" s="179"/>
      <c r="BK42" s="179"/>
      <c r="BL42" s="179"/>
      <c r="BM42" s="271" t="s">
        <v>204</v>
      </c>
      <c r="BN42" s="271"/>
      <c r="BO42" s="271"/>
      <c r="BP42" s="271"/>
      <c r="BQ42" s="271"/>
      <c r="BR42" s="271"/>
      <c r="BS42" s="271"/>
      <c r="BT42" s="271"/>
      <c r="BU42" s="275"/>
      <c r="BV42" s="279">
        <v>376</v>
      </c>
      <c r="BW42" s="282"/>
      <c r="BX42" s="282"/>
      <c r="BY42" s="282"/>
      <c r="BZ42" s="282"/>
      <c r="CA42" s="282"/>
      <c r="CB42" s="338"/>
      <c r="CD42" s="262" t="s">
        <v>277</v>
      </c>
      <c r="CE42" s="258"/>
      <c r="CF42" s="258"/>
      <c r="CG42" s="258"/>
      <c r="CH42" s="258"/>
      <c r="CI42" s="258"/>
      <c r="CJ42" s="258"/>
      <c r="CK42" s="258"/>
      <c r="CL42" s="258"/>
      <c r="CM42" s="258"/>
      <c r="CN42" s="258"/>
      <c r="CO42" s="258"/>
      <c r="CP42" s="258"/>
      <c r="CQ42" s="273"/>
      <c r="CR42" s="278">
        <v>2475631</v>
      </c>
      <c r="CS42" s="323"/>
      <c r="CT42" s="323"/>
      <c r="CU42" s="323"/>
      <c r="CV42" s="323"/>
      <c r="CW42" s="323"/>
      <c r="CX42" s="323"/>
      <c r="CY42" s="342"/>
      <c r="CZ42" s="288">
        <v>10.4</v>
      </c>
      <c r="DA42" s="345"/>
      <c r="DB42" s="345"/>
      <c r="DC42" s="348"/>
      <c r="DD42" s="294">
        <v>412158</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434</v>
      </c>
      <c r="C43" s="258"/>
      <c r="D43" s="258"/>
      <c r="E43" s="258"/>
      <c r="F43" s="258"/>
      <c r="G43" s="258"/>
      <c r="H43" s="258"/>
      <c r="I43" s="258"/>
      <c r="J43" s="258"/>
      <c r="K43" s="258"/>
      <c r="L43" s="258"/>
      <c r="M43" s="258"/>
      <c r="N43" s="258"/>
      <c r="O43" s="258"/>
      <c r="P43" s="258"/>
      <c r="Q43" s="273"/>
      <c r="R43" s="278">
        <v>484100</v>
      </c>
      <c r="S43" s="281"/>
      <c r="T43" s="281"/>
      <c r="U43" s="281"/>
      <c r="V43" s="281"/>
      <c r="W43" s="281"/>
      <c r="X43" s="281"/>
      <c r="Y43" s="284"/>
      <c r="Z43" s="287">
        <v>2</v>
      </c>
      <c r="AA43" s="287"/>
      <c r="AB43" s="287"/>
      <c r="AC43" s="287"/>
      <c r="AD43" s="293" t="s">
        <v>202</v>
      </c>
      <c r="AE43" s="293"/>
      <c r="AF43" s="293"/>
      <c r="AG43" s="293"/>
      <c r="AH43" s="293"/>
      <c r="AI43" s="293"/>
      <c r="AJ43" s="293"/>
      <c r="AK43" s="293"/>
      <c r="AL43" s="288" t="s">
        <v>202</v>
      </c>
      <c r="AM43" s="290"/>
      <c r="AN43" s="290"/>
      <c r="AO43" s="302"/>
      <c r="CD43" s="262" t="s">
        <v>90</v>
      </c>
      <c r="CE43" s="258"/>
      <c r="CF43" s="258"/>
      <c r="CG43" s="258"/>
      <c r="CH43" s="258"/>
      <c r="CI43" s="258"/>
      <c r="CJ43" s="258"/>
      <c r="CK43" s="258"/>
      <c r="CL43" s="258"/>
      <c r="CM43" s="258"/>
      <c r="CN43" s="258"/>
      <c r="CO43" s="258"/>
      <c r="CP43" s="258"/>
      <c r="CQ43" s="273"/>
      <c r="CR43" s="278">
        <v>64030</v>
      </c>
      <c r="CS43" s="323"/>
      <c r="CT43" s="323"/>
      <c r="CU43" s="323"/>
      <c r="CV43" s="323"/>
      <c r="CW43" s="323"/>
      <c r="CX43" s="323"/>
      <c r="CY43" s="342"/>
      <c r="CZ43" s="288">
        <v>0.3</v>
      </c>
      <c r="DA43" s="345"/>
      <c r="DB43" s="345"/>
      <c r="DC43" s="348"/>
      <c r="DD43" s="294">
        <v>64030</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435</v>
      </c>
      <c r="C44" s="271"/>
      <c r="D44" s="271"/>
      <c r="E44" s="271"/>
      <c r="F44" s="271"/>
      <c r="G44" s="271"/>
      <c r="H44" s="271"/>
      <c r="I44" s="271"/>
      <c r="J44" s="271"/>
      <c r="K44" s="271"/>
      <c r="L44" s="271"/>
      <c r="M44" s="271"/>
      <c r="N44" s="271"/>
      <c r="O44" s="271"/>
      <c r="P44" s="271"/>
      <c r="Q44" s="275"/>
      <c r="R44" s="279">
        <v>24203040</v>
      </c>
      <c r="S44" s="282"/>
      <c r="T44" s="282"/>
      <c r="U44" s="282"/>
      <c r="V44" s="282"/>
      <c r="W44" s="282"/>
      <c r="X44" s="282"/>
      <c r="Y44" s="285"/>
      <c r="Z44" s="289">
        <v>100</v>
      </c>
      <c r="AA44" s="289"/>
      <c r="AB44" s="289"/>
      <c r="AC44" s="289"/>
      <c r="AD44" s="295">
        <v>13012995</v>
      </c>
      <c r="AE44" s="295"/>
      <c r="AF44" s="295"/>
      <c r="AG44" s="295"/>
      <c r="AH44" s="295"/>
      <c r="AI44" s="295"/>
      <c r="AJ44" s="295"/>
      <c r="AK44" s="295"/>
      <c r="AL44" s="298">
        <v>100</v>
      </c>
      <c r="AM44" s="300"/>
      <c r="AN44" s="300"/>
      <c r="AO44" s="303"/>
      <c r="CD44" s="133" t="s">
        <v>178</v>
      </c>
      <c r="CE44" s="41"/>
      <c r="CF44" s="262" t="s">
        <v>436</v>
      </c>
      <c r="CG44" s="258"/>
      <c r="CH44" s="258"/>
      <c r="CI44" s="258"/>
      <c r="CJ44" s="258"/>
      <c r="CK44" s="258"/>
      <c r="CL44" s="258"/>
      <c r="CM44" s="258"/>
      <c r="CN44" s="258"/>
      <c r="CO44" s="258"/>
      <c r="CP44" s="258"/>
      <c r="CQ44" s="273"/>
      <c r="CR44" s="278">
        <v>2475273</v>
      </c>
      <c r="CS44" s="281"/>
      <c r="CT44" s="281"/>
      <c r="CU44" s="281"/>
      <c r="CV44" s="281"/>
      <c r="CW44" s="281"/>
      <c r="CX44" s="281"/>
      <c r="CY44" s="284"/>
      <c r="CZ44" s="288">
        <v>10.4</v>
      </c>
      <c r="DA44" s="290"/>
      <c r="DB44" s="290"/>
      <c r="DC44" s="291"/>
      <c r="DD44" s="294">
        <v>411800</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437</v>
      </c>
      <c r="CG45" s="258"/>
      <c r="CH45" s="258"/>
      <c r="CI45" s="258"/>
      <c r="CJ45" s="258"/>
      <c r="CK45" s="258"/>
      <c r="CL45" s="258"/>
      <c r="CM45" s="258"/>
      <c r="CN45" s="258"/>
      <c r="CO45" s="258"/>
      <c r="CP45" s="258"/>
      <c r="CQ45" s="273"/>
      <c r="CR45" s="278">
        <v>1496181</v>
      </c>
      <c r="CS45" s="323"/>
      <c r="CT45" s="323"/>
      <c r="CU45" s="323"/>
      <c r="CV45" s="323"/>
      <c r="CW45" s="323"/>
      <c r="CX45" s="323"/>
      <c r="CY45" s="342"/>
      <c r="CZ45" s="288">
        <v>6.3</v>
      </c>
      <c r="DA45" s="345"/>
      <c r="DB45" s="345"/>
      <c r="DC45" s="348"/>
      <c r="DD45" s="294">
        <v>99780</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54</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439</v>
      </c>
      <c r="CG46" s="258"/>
      <c r="CH46" s="258"/>
      <c r="CI46" s="258"/>
      <c r="CJ46" s="258"/>
      <c r="CK46" s="258"/>
      <c r="CL46" s="258"/>
      <c r="CM46" s="258"/>
      <c r="CN46" s="258"/>
      <c r="CO46" s="258"/>
      <c r="CP46" s="258"/>
      <c r="CQ46" s="273"/>
      <c r="CR46" s="278">
        <v>937491</v>
      </c>
      <c r="CS46" s="281"/>
      <c r="CT46" s="281"/>
      <c r="CU46" s="281"/>
      <c r="CV46" s="281"/>
      <c r="CW46" s="281"/>
      <c r="CX46" s="281"/>
      <c r="CY46" s="284"/>
      <c r="CZ46" s="288">
        <v>3.9</v>
      </c>
      <c r="DA46" s="290"/>
      <c r="DB46" s="290"/>
      <c r="DC46" s="291"/>
      <c r="DD46" s="294">
        <v>311837</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407</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142</v>
      </c>
      <c r="CG47" s="258"/>
      <c r="CH47" s="258"/>
      <c r="CI47" s="258"/>
      <c r="CJ47" s="258"/>
      <c r="CK47" s="258"/>
      <c r="CL47" s="258"/>
      <c r="CM47" s="258"/>
      <c r="CN47" s="258"/>
      <c r="CO47" s="258"/>
      <c r="CP47" s="258"/>
      <c r="CQ47" s="273"/>
      <c r="CR47" s="278">
        <v>358</v>
      </c>
      <c r="CS47" s="323"/>
      <c r="CT47" s="323"/>
      <c r="CU47" s="323"/>
      <c r="CV47" s="323"/>
      <c r="CW47" s="323"/>
      <c r="CX47" s="323"/>
      <c r="CY47" s="342"/>
      <c r="CZ47" s="288">
        <v>0</v>
      </c>
      <c r="DA47" s="345"/>
      <c r="DB47" s="345"/>
      <c r="DC47" s="348"/>
      <c r="DD47" s="294">
        <v>358</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265</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440</v>
      </c>
      <c r="CG48" s="258"/>
      <c r="CH48" s="258"/>
      <c r="CI48" s="258"/>
      <c r="CJ48" s="258"/>
      <c r="CK48" s="258"/>
      <c r="CL48" s="258"/>
      <c r="CM48" s="258"/>
      <c r="CN48" s="258"/>
      <c r="CO48" s="258"/>
      <c r="CP48" s="258"/>
      <c r="CQ48" s="273"/>
      <c r="CR48" s="278" t="s">
        <v>202</v>
      </c>
      <c r="CS48" s="281"/>
      <c r="CT48" s="281"/>
      <c r="CU48" s="281"/>
      <c r="CV48" s="281"/>
      <c r="CW48" s="281"/>
      <c r="CX48" s="281"/>
      <c r="CY48" s="284"/>
      <c r="CZ48" s="288" t="s">
        <v>202</v>
      </c>
      <c r="DA48" s="290"/>
      <c r="DB48" s="290"/>
      <c r="DC48" s="291"/>
      <c r="DD48" s="294" t="s">
        <v>202</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194</v>
      </c>
      <c r="CE49" s="271"/>
      <c r="CF49" s="271"/>
      <c r="CG49" s="271"/>
      <c r="CH49" s="271"/>
      <c r="CI49" s="271"/>
      <c r="CJ49" s="271"/>
      <c r="CK49" s="271"/>
      <c r="CL49" s="271"/>
      <c r="CM49" s="271"/>
      <c r="CN49" s="271"/>
      <c r="CO49" s="271"/>
      <c r="CP49" s="271"/>
      <c r="CQ49" s="275"/>
      <c r="CR49" s="279">
        <v>23739090</v>
      </c>
      <c r="CS49" s="322"/>
      <c r="CT49" s="322"/>
      <c r="CU49" s="322"/>
      <c r="CV49" s="322"/>
      <c r="CW49" s="322"/>
      <c r="CX49" s="322"/>
      <c r="CY49" s="343"/>
      <c r="CZ49" s="298">
        <v>100</v>
      </c>
      <c r="DA49" s="346"/>
      <c r="DB49" s="346"/>
      <c r="DC49" s="349"/>
      <c r="DD49" s="352">
        <v>15093714</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3.5"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mpp7ilgbKRNwn2eS74Bwv1qfq/bbQGgYDZabFDrh3KyMHyCqQHrEM2mApQdyTJmT6ZEDMWEm3z2RNWVrUp5JKw==" saltValue="2tZXutH7xFroc9ovtYF0O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297</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301</v>
      </c>
      <c r="DK2" s="717"/>
      <c r="DL2" s="717"/>
      <c r="DM2" s="717"/>
      <c r="DN2" s="717"/>
      <c r="DO2" s="720"/>
      <c r="DP2" s="378"/>
      <c r="DQ2" s="716" t="s">
        <v>302</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441</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442</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443</v>
      </c>
      <c r="B5" s="407"/>
      <c r="C5" s="407"/>
      <c r="D5" s="407"/>
      <c r="E5" s="407"/>
      <c r="F5" s="407"/>
      <c r="G5" s="407"/>
      <c r="H5" s="407"/>
      <c r="I5" s="407"/>
      <c r="J5" s="407"/>
      <c r="K5" s="407"/>
      <c r="L5" s="407"/>
      <c r="M5" s="407"/>
      <c r="N5" s="407"/>
      <c r="O5" s="407"/>
      <c r="P5" s="439"/>
      <c r="Q5" s="445" t="s">
        <v>181</v>
      </c>
      <c r="R5" s="457"/>
      <c r="S5" s="457"/>
      <c r="T5" s="457"/>
      <c r="U5" s="468"/>
      <c r="V5" s="445" t="s">
        <v>444</v>
      </c>
      <c r="W5" s="457"/>
      <c r="X5" s="457"/>
      <c r="Y5" s="457"/>
      <c r="Z5" s="468"/>
      <c r="AA5" s="445" t="s">
        <v>445</v>
      </c>
      <c r="AB5" s="457"/>
      <c r="AC5" s="457"/>
      <c r="AD5" s="457"/>
      <c r="AE5" s="457"/>
      <c r="AF5" s="514" t="s">
        <v>179</v>
      </c>
      <c r="AG5" s="457"/>
      <c r="AH5" s="457"/>
      <c r="AI5" s="457"/>
      <c r="AJ5" s="532"/>
      <c r="AK5" s="457" t="s">
        <v>153</v>
      </c>
      <c r="AL5" s="457"/>
      <c r="AM5" s="457"/>
      <c r="AN5" s="457"/>
      <c r="AO5" s="468"/>
      <c r="AP5" s="445" t="s">
        <v>446</v>
      </c>
      <c r="AQ5" s="457"/>
      <c r="AR5" s="457"/>
      <c r="AS5" s="457"/>
      <c r="AT5" s="468"/>
      <c r="AU5" s="445" t="s">
        <v>448</v>
      </c>
      <c r="AV5" s="457"/>
      <c r="AW5" s="457"/>
      <c r="AX5" s="457"/>
      <c r="AY5" s="532"/>
      <c r="AZ5" s="388"/>
      <c r="BA5" s="388"/>
      <c r="BB5" s="388"/>
      <c r="BC5" s="388"/>
      <c r="BD5" s="388"/>
      <c r="BE5" s="586"/>
      <c r="BF5" s="586"/>
      <c r="BG5" s="586"/>
      <c r="BH5" s="586"/>
      <c r="BI5" s="586"/>
      <c r="BJ5" s="586"/>
      <c r="BK5" s="586"/>
      <c r="BL5" s="586"/>
      <c r="BM5" s="586"/>
      <c r="BN5" s="586"/>
      <c r="BO5" s="586"/>
      <c r="BP5" s="586"/>
      <c r="BQ5" s="380" t="s">
        <v>449</v>
      </c>
      <c r="BR5" s="407"/>
      <c r="BS5" s="407"/>
      <c r="BT5" s="407"/>
      <c r="BU5" s="407"/>
      <c r="BV5" s="407"/>
      <c r="BW5" s="407"/>
      <c r="BX5" s="407"/>
      <c r="BY5" s="407"/>
      <c r="BZ5" s="407"/>
      <c r="CA5" s="407"/>
      <c r="CB5" s="407"/>
      <c r="CC5" s="407"/>
      <c r="CD5" s="407"/>
      <c r="CE5" s="407"/>
      <c r="CF5" s="407"/>
      <c r="CG5" s="439"/>
      <c r="CH5" s="445" t="s">
        <v>367</v>
      </c>
      <c r="CI5" s="457"/>
      <c r="CJ5" s="457"/>
      <c r="CK5" s="457"/>
      <c r="CL5" s="468"/>
      <c r="CM5" s="445" t="s">
        <v>319</v>
      </c>
      <c r="CN5" s="457"/>
      <c r="CO5" s="457"/>
      <c r="CP5" s="457"/>
      <c r="CQ5" s="468"/>
      <c r="CR5" s="445" t="s">
        <v>243</v>
      </c>
      <c r="CS5" s="457"/>
      <c r="CT5" s="457"/>
      <c r="CU5" s="457"/>
      <c r="CV5" s="468"/>
      <c r="CW5" s="445" t="s">
        <v>55</v>
      </c>
      <c r="CX5" s="457"/>
      <c r="CY5" s="457"/>
      <c r="CZ5" s="457"/>
      <c r="DA5" s="468"/>
      <c r="DB5" s="445" t="s">
        <v>413</v>
      </c>
      <c r="DC5" s="457"/>
      <c r="DD5" s="457"/>
      <c r="DE5" s="457"/>
      <c r="DF5" s="468"/>
      <c r="DG5" s="710" t="s">
        <v>241</v>
      </c>
      <c r="DH5" s="713"/>
      <c r="DI5" s="713"/>
      <c r="DJ5" s="713"/>
      <c r="DK5" s="718"/>
      <c r="DL5" s="710" t="s">
        <v>450</v>
      </c>
      <c r="DM5" s="713"/>
      <c r="DN5" s="713"/>
      <c r="DO5" s="713"/>
      <c r="DP5" s="718"/>
      <c r="DQ5" s="445" t="s">
        <v>452</v>
      </c>
      <c r="DR5" s="457"/>
      <c r="DS5" s="457"/>
      <c r="DT5" s="457"/>
      <c r="DU5" s="468"/>
      <c r="DV5" s="445" t="s">
        <v>448</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453</v>
      </c>
      <c r="C7" s="429"/>
      <c r="D7" s="429"/>
      <c r="E7" s="429"/>
      <c r="F7" s="429"/>
      <c r="G7" s="429"/>
      <c r="H7" s="429"/>
      <c r="I7" s="429"/>
      <c r="J7" s="429"/>
      <c r="K7" s="429"/>
      <c r="L7" s="429"/>
      <c r="M7" s="429"/>
      <c r="N7" s="429"/>
      <c r="O7" s="429"/>
      <c r="P7" s="441"/>
      <c r="Q7" s="447">
        <v>23524</v>
      </c>
      <c r="R7" s="459"/>
      <c r="S7" s="459"/>
      <c r="T7" s="459"/>
      <c r="U7" s="459"/>
      <c r="V7" s="459">
        <v>23060</v>
      </c>
      <c r="W7" s="459"/>
      <c r="X7" s="459"/>
      <c r="Y7" s="459"/>
      <c r="Z7" s="459"/>
      <c r="AA7" s="459">
        <v>464</v>
      </c>
      <c r="AB7" s="459"/>
      <c r="AC7" s="459"/>
      <c r="AD7" s="459"/>
      <c r="AE7" s="502"/>
      <c r="AF7" s="516">
        <v>462</v>
      </c>
      <c r="AG7" s="529"/>
      <c r="AH7" s="529"/>
      <c r="AI7" s="529"/>
      <c r="AJ7" s="534"/>
      <c r="AK7" s="542" t="s">
        <v>202</v>
      </c>
      <c r="AL7" s="459"/>
      <c r="AM7" s="459"/>
      <c r="AN7" s="459"/>
      <c r="AO7" s="459"/>
      <c r="AP7" s="459">
        <v>22759</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t="s">
        <v>316</v>
      </c>
      <c r="BT7" s="429"/>
      <c r="BU7" s="429"/>
      <c r="BV7" s="429"/>
      <c r="BW7" s="429"/>
      <c r="BX7" s="429"/>
      <c r="BY7" s="429"/>
      <c r="BZ7" s="429"/>
      <c r="CA7" s="429"/>
      <c r="CB7" s="429"/>
      <c r="CC7" s="429"/>
      <c r="CD7" s="429"/>
      <c r="CE7" s="429"/>
      <c r="CF7" s="429"/>
      <c r="CG7" s="441"/>
      <c r="CH7" s="673">
        <v>2</v>
      </c>
      <c r="CI7" s="676"/>
      <c r="CJ7" s="676"/>
      <c r="CK7" s="676"/>
      <c r="CL7" s="691"/>
      <c r="CM7" s="673">
        <v>-25</v>
      </c>
      <c r="CN7" s="676"/>
      <c r="CO7" s="676"/>
      <c r="CP7" s="676"/>
      <c r="CQ7" s="691"/>
      <c r="CR7" s="673">
        <v>10</v>
      </c>
      <c r="CS7" s="676"/>
      <c r="CT7" s="676"/>
      <c r="CU7" s="676"/>
      <c r="CV7" s="691"/>
      <c r="CW7" s="673" t="s">
        <v>202</v>
      </c>
      <c r="CX7" s="676"/>
      <c r="CY7" s="676"/>
      <c r="CZ7" s="676"/>
      <c r="DA7" s="691"/>
      <c r="DB7" s="673" t="s">
        <v>202</v>
      </c>
      <c r="DC7" s="676"/>
      <c r="DD7" s="676"/>
      <c r="DE7" s="676"/>
      <c r="DF7" s="691"/>
      <c r="DG7" s="673" t="s">
        <v>202</v>
      </c>
      <c r="DH7" s="676"/>
      <c r="DI7" s="676"/>
      <c r="DJ7" s="676"/>
      <c r="DK7" s="691"/>
      <c r="DL7" s="673" t="s">
        <v>202</v>
      </c>
      <c r="DM7" s="676"/>
      <c r="DN7" s="676"/>
      <c r="DO7" s="676"/>
      <c r="DP7" s="691"/>
      <c r="DQ7" s="673" t="s">
        <v>202</v>
      </c>
      <c r="DR7" s="676"/>
      <c r="DS7" s="676"/>
      <c r="DT7" s="676"/>
      <c r="DU7" s="691"/>
      <c r="DV7" s="409"/>
      <c r="DW7" s="429"/>
      <c r="DX7" s="429"/>
      <c r="DY7" s="429"/>
      <c r="DZ7" s="727"/>
      <c r="EA7" s="586"/>
    </row>
    <row r="8" spans="1:131" s="374" customFormat="1" ht="26.25" customHeight="1">
      <c r="A8" s="383">
        <v>2</v>
      </c>
      <c r="B8" s="410" t="s">
        <v>455</v>
      </c>
      <c r="C8" s="430"/>
      <c r="D8" s="430"/>
      <c r="E8" s="430"/>
      <c r="F8" s="430"/>
      <c r="G8" s="430"/>
      <c r="H8" s="430"/>
      <c r="I8" s="430"/>
      <c r="J8" s="430"/>
      <c r="K8" s="430"/>
      <c r="L8" s="430"/>
      <c r="M8" s="430"/>
      <c r="N8" s="430"/>
      <c r="O8" s="430"/>
      <c r="P8" s="442"/>
      <c r="Q8" s="448">
        <v>1757</v>
      </c>
      <c r="R8" s="460"/>
      <c r="S8" s="460"/>
      <c r="T8" s="460"/>
      <c r="U8" s="460"/>
      <c r="V8" s="460">
        <v>1757</v>
      </c>
      <c r="W8" s="460"/>
      <c r="X8" s="460"/>
      <c r="Y8" s="460"/>
      <c r="Z8" s="460"/>
      <c r="AA8" s="460" t="s">
        <v>202</v>
      </c>
      <c r="AB8" s="460"/>
      <c r="AC8" s="460"/>
      <c r="AD8" s="460"/>
      <c r="AE8" s="471"/>
      <c r="AF8" s="517" t="s">
        <v>202</v>
      </c>
      <c r="AG8" s="466"/>
      <c r="AH8" s="466"/>
      <c r="AI8" s="466"/>
      <c r="AJ8" s="535"/>
      <c r="AK8" s="470">
        <v>1084</v>
      </c>
      <c r="AL8" s="460"/>
      <c r="AM8" s="460"/>
      <c r="AN8" s="460"/>
      <c r="AO8" s="460"/>
      <c r="AP8" s="460">
        <v>3343</v>
      </c>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c r="BT8" s="430"/>
      <c r="BU8" s="430"/>
      <c r="BV8" s="430"/>
      <c r="BW8" s="430"/>
      <c r="BX8" s="430"/>
      <c r="BY8" s="430"/>
      <c r="BZ8" s="430"/>
      <c r="CA8" s="430"/>
      <c r="CB8" s="430"/>
      <c r="CC8" s="430"/>
      <c r="CD8" s="430"/>
      <c r="CE8" s="430"/>
      <c r="CF8" s="430"/>
      <c r="CG8" s="442"/>
      <c r="CH8" s="454"/>
      <c r="CI8" s="466"/>
      <c r="CJ8" s="466"/>
      <c r="CK8" s="466"/>
      <c r="CL8" s="692"/>
      <c r="CM8" s="454"/>
      <c r="CN8" s="466"/>
      <c r="CO8" s="466"/>
      <c r="CP8" s="466"/>
      <c r="CQ8" s="692"/>
      <c r="CR8" s="454"/>
      <c r="CS8" s="466"/>
      <c r="CT8" s="466"/>
      <c r="CU8" s="466"/>
      <c r="CV8" s="692"/>
      <c r="CW8" s="454"/>
      <c r="CX8" s="466"/>
      <c r="CY8" s="466"/>
      <c r="CZ8" s="466"/>
      <c r="DA8" s="692"/>
      <c r="DB8" s="454"/>
      <c r="DC8" s="466"/>
      <c r="DD8" s="466"/>
      <c r="DE8" s="466"/>
      <c r="DF8" s="692"/>
      <c r="DG8" s="454"/>
      <c r="DH8" s="466"/>
      <c r="DI8" s="466"/>
      <c r="DJ8" s="466"/>
      <c r="DK8" s="692"/>
      <c r="DL8" s="454"/>
      <c r="DM8" s="466"/>
      <c r="DN8" s="466"/>
      <c r="DO8" s="466"/>
      <c r="DP8" s="692"/>
      <c r="DQ8" s="454"/>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456</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251</v>
      </c>
      <c r="B23" s="411" t="s">
        <v>112</v>
      </c>
      <c r="C23" s="431"/>
      <c r="D23" s="431"/>
      <c r="E23" s="431"/>
      <c r="F23" s="431"/>
      <c r="G23" s="431"/>
      <c r="H23" s="431"/>
      <c r="I23" s="431"/>
      <c r="J23" s="431"/>
      <c r="K23" s="431"/>
      <c r="L23" s="431"/>
      <c r="M23" s="431"/>
      <c r="N23" s="431"/>
      <c r="O23" s="431"/>
      <c r="P23" s="443"/>
      <c r="Q23" s="450">
        <v>24203</v>
      </c>
      <c r="R23" s="462"/>
      <c r="S23" s="462"/>
      <c r="T23" s="462"/>
      <c r="U23" s="462"/>
      <c r="V23" s="462">
        <v>23739</v>
      </c>
      <c r="W23" s="462"/>
      <c r="X23" s="462"/>
      <c r="Y23" s="462"/>
      <c r="Z23" s="462"/>
      <c r="AA23" s="462">
        <v>464</v>
      </c>
      <c r="AB23" s="462"/>
      <c r="AC23" s="462"/>
      <c r="AD23" s="462"/>
      <c r="AE23" s="504"/>
      <c r="AF23" s="518">
        <v>462</v>
      </c>
      <c r="AG23" s="462"/>
      <c r="AH23" s="462"/>
      <c r="AI23" s="462"/>
      <c r="AJ23" s="536"/>
      <c r="AK23" s="544"/>
      <c r="AL23" s="465"/>
      <c r="AM23" s="465"/>
      <c r="AN23" s="465"/>
      <c r="AO23" s="465"/>
      <c r="AP23" s="462">
        <v>26102</v>
      </c>
      <c r="AQ23" s="462"/>
      <c r="AR23" s="462"/>
      <c r="AS23" s="462"/>
      <c r="AT23" s="462"/>
      <c r="AU23" s="577"/>
      <c r="AV23" s="577"/>
      <c r="AW23" s="577"/>
      <c r="AX23" s="577"/>
      <c r="AY23" s="600"/>
      <c r="AZ23" s="605" t="s">
        <v>202</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388</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422</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443</v>
      </c>
      <c r="B26" s="407"/>
      <c r="C26" s="407"/>
      <c r="D26" s="407"/>
      <c r="E26" s="407"/>
      <c r="F26" s="407"/>
      <c r="G26" s="407"/>
      <c r="H26" s="407"/>
      <c r="I26" s="407"/>
      <c r="J26" s="407"/>
      <c r="K26" s="407"/>
      <c r="L26" s="407"/>
      <c r="M26" s="407"/>
      <c r="N26" s="407"/>
      <c r="O26" s="407"/>
      <c r="P26" s="439"/>
      <c r="Q26" s="445" t="s">
        <v>458</v>
      </c>
      <c r="R26" s="457"/>
      <c r="S26" s="457"/>
      <c r="T26" s="457"/>
      <c r="U26" s="468"/>
      <c r="V26" s="445" t="s">
        <v>459</v>
      </c>
      <c r="W26" s="457"/>
      <c r="X26" s="457"/>
      <c r="Y26" s="457"/>
      <c r="Z26" s="468"/>
      <c r="AA26" s="445" t="s">
        <v>460</v>
      </c>
      <c r="AB26" s="457"/>
      <c r="AC26" s="457"/>
      <c r="AD26" s="457"/>
      <c r="AE26" s="457"/>
      <c r="AF26" s="519" t="s">
        <v>247</v>
      </c>
      <c r="AG26" s="530"/>
      <c r="AH26" s="530"/>
      <c r="AI26" s="530"/>
      <c r="AJ26" s="537"/>
      <c r="AK26" s="457" t="s">
        <v>386</v>
      </c>
      <c r="AL26" s="457"/>
      <c r="AM26" s="457"/>
      <c r="AN26" s="457"/>
      <c r="AO26" s="468"/>
      <c r="AP26" s="445" t="s">
        <v>360</v>
      </c>
      <c r="AQ26" s="457"/>
      <c r="AR26" s="457"/>
      <c r="AS26" s="457"/>
      <c r="AT26" s="468"/>
      <c r="AU26" s="445" t="s">
        <v>462</v>
      </c>
      <c r="AV26" s="457"/>
      <c r="AW26" s="457"/>
      <c r="AX26" s="457"/>
      <c r="AY26" s="468"/>
      <c r="AZ26" s="445" t="s">
        <v>464</v>
      </c>
      <c r="BA26" s="457"/>
      <c r="BB26" s="457"/>
      <c r="BC26" s="457"/>
      <c r="BD26" s="468"/>
      <c r="BE26" s="445" t="s">
        <v>448</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217</v>
      </c>
      <c r="C28" s="429"/>
      <c r="D28" s="429"/>
      <c r="E28" s="429"/>
      <c r="F28" s="429"/>
      <c r="G28" s="429"/>
      <c r="H28" s="429"/>
      <c r="I28" s="429"/>
      <c r="J28" s="429"/>
      <c r="K28" s="429"/>
      <c r="L28" s="429"/>
      <c r="M28" s="429"/>
      <c r="N28" s="429"/>
      <c r="O28" s="429"/>
      <c r="P28" s="441"/>
      <c r="Q28" s="451">
        <v>2747</v>
      </c>
      <c r="R28" s="463"/>
      <c r="S28" s="463"/>
      <c r="T28" s="463"/>
      <c r="U28" s="463"/>
      <c r="V28" s="463">
        <v>2725</v>
      </c>
      <c r="W28" s="463"/>
      <c r="X28" s="463"/>
      <c r="Y28" s="463"/>
      <c r="Z28" s="463"/>
      <c r="AA28" s="463">
        <v>22</v>
      </c>
      <c r="AB28" s="463"/>
      <c r="AC28" s="463"/>
      <c r="AD28" s="463"/>
      <c r="AE28" s="505"/>
      <c r="AF28" s="521">
        <v>22</v>
      </c>
      <c r="AG28" s="463"/>
      <c r="AH28" s="463"/>
      <c r="AI28" s="463"/>
      <c r="AJ28" s="539"/>
      <c r="AK28" s="545">
        <v>221</v>
      </c>
      <c r="AL28" s="463"/>
      <c r="AM28" s="463"/>
      <c r="AN28" s="463"/>
      <c r="AO28" s="463"/>
      <c r="AP28" s="463" t="s">
        <v>202</v>
      </c>
      <c r="AQ28" s="463"/>
      <c r="AR28" s="463"/>
      <c r="AS28" s="463"/>
      <c r="AT28" s="463"/>
      <c r="AU28" s="463" t="s">
        <v>202</v>
      </c>
      <c r="AV28" s="463"/>
      <c r="AW28" s="463"/>
      <c r="AX28" s="463"/>
      <c r="AY28" s="463"/>
      <c r="AZ28" s="606"/>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29</v>
      </c>
      <c r="C29" s="430"/>
      <c r="D29" s="430"/>
      <c r="E29" s="430"/>
      <c r="F29" s="430"/>
      <c r="G29" s="430"/>
      <c r="H29" s="430"/>
      <c r="I29" s="430"/>
      <c r="J29" s="430"/>
      <c r="K29" s="430"/>
      <c r="L29" s="430"/>
      <c r="M29" s="430"/>
      <c r="N29" s="430"/>
      <c r="O29" s="430"/>
      <c r="P29" s="442"/>
      <c r="Q29" s="448">
        <v>207</v>
      </c>
      <c r="R29" s="460"/>
      <c r="S29" s="460"/>
      <c r="T29" s="460"/>
      <c r="U29" s="460"/>
      <c r="V29" s="460">
        <v>207</v>
      </c>
      <c r="W29" s="460"/>
      <c r="X29" s="460"/>
      <c r="Y29" s="460"/>
      <c r="Z29" s="460"/>
      <c r="AA29" s="460" t="s">
        <v>202</v>
      </c>
      <c r="AB29" s="460"/>
      <c r="AC29" s="460"/>
      <c r="AD29" s="460"/>
      <c r="AE29" s="471"/>
      <c r="AF29" s="517" t="s">
        <v>202</v>
      </c>
      <c r="AG29" s="466"/>
      <c r="AH29" s="466"/>
      <c r="AI29" s="466"/>
      <c r="AJ29" s="535"/>
      <c r="AK29" s="470">
        <v>15</v>
      </c>
      <c r="AL29" s="460"/>
      <c r="AM29" s="460"/>
      <c r="AN29" s="460"/>
      <c r="AO29" s="460"/>
      <c r="AP29" s="460">
        <v>35</v>
      </c>
      <c r="AQ29" s="460"/>
      <c r="AR29" s="460"/>
      <c r="AS29" s="460"/>
      <c r="AT29" s="460"/>
      <c r="AU29" s="460" t="s">
        <v>202</v>
      </c>
      <c r="AV29" s="460"/>
      <c r="AW29" s="460"/>
      <c r="AX29" s="460"/>
      <c r="AY29" s="460"/>
      <c r="AZ29" s="607"/>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207</v>
      </c>
      <c r="C30" s="430"/>
      <c r="D30" s="430"/>
      <c r="E30" s="430"/>
      <c r="F30" s="430"/>
      <c r="G30" s="430"/>
      <c r="H30" s="430"/>
      <c r="I30" s="430"/>
      <c r="J30" s="430"/>
      <c r="K30" s="430"/>
      <c r="L30" s="430"/>
      <c r="M30" s="430"/>
      <c r="N30" s="430"/>
      <c r="O30" s="430"/>
      <c r="P30" s="442"/>
      <c r="Q30" s="448">
        <v>2855</v>
      </c>
      <c r="R30" s="460"/>
      <c r="S30" s="460"/>
      <c r="T30" s="460"/>
      <c r="U30" s="460"/>
      <c r="V30" s="460">
        <v>2709</v>
      </c>
      <c r="W30" s="460"/>
      <c r="X30" s="460"/>
      <c r="Y30" s="460"/>
      <c r="Z30" s="460"/>
      <c r="AA30" s="460">
        <v>146</v>
      </c>
      <c r="AB30" s="460"/>
      <c r="AC30" s="460"/>
      <c r="AD30" s="460"/>
      <c r="AE30" s="471"/>
      <c r="AF30" s="517">
        <v>146</v>
      </c>
      <c r="AG30" s="466"/>
      <c r="AH30" s="466"/>
      <c r="AI30" s="466"/>
      <c r="AJ30" s="535"/>
      <c r="AK30" s="470">
        <v>417</v>
      </c>
      <c r="AL30" s="460"/>
      <c r="AM30" s="460"/>
      <c r="AN30" s="460"/>
      <c r="AO30" s="460"/>
      <c r="AP30" s="460" t="s">
        <v>202</v>
      </c>
      <c r="AQ30" s="460"/>
      <c r="AR30" s="460"/>
      <c r="AS30" s="460"/>
      <c r="AT30" s="460"/>
      <c r="AU30" s="460" t="s">
        <v>202</v>
      </c>
      <c r="AV30" s="460"/>
      <c r="AW30" s="460"/>
      <c r="AX30" s="460"/>
      <c r="AY30" s="460"/>
      <c r="AZ30" s="607"/>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230</v>
      </c>
      <c r="C31" s="430"/>
      <c r="D31" s="430"/>
      <c r="E31" s="430"/>
      <c r="F31" s="430"/>
      <c r="G31" s="430"/>
      <c r="H31" s="430"/>
      <c r="I31" s="430"/>
      <c r="J31" s="430"/>
      <c r="K31" s="430"/>
      <c r="L31" s="430"/>
      <c r="M31" s="430"/>
      <c r="N31" s="430"/>
      <c r="O31" s="430"/>
      <c r="P31" s="442"/>
      <c r="Q31" s="448">
        <v>436</v>
      </c>
      <c r="R31" s="460"/>
      <c r="S31" s="460"/>
      <c r="T31" s="460"/>
      <c r="U31" s="460"/>
      <c r="V31" s="460">
        <v>436</v>
      </c>
      <c r="W31" s="460"/>
      <c r="X31" s="460"/>
      <c r="Y31" s="460"/>
      <c r="Z31" s="460"/>
      <c r="AA31" s="460" t="s">
        <v>202</v>
      </c>
      <c r="AB31" s="460"/>
      <c r="AC31" s="460"/>
      <c r="AD31" s="460"/>
      <c r="AE31" s="471"/>
      <c r="AF31" s="517" t="s">
        <v>202</v>
      </c>
      <c r="AG31" s="466"/>
      <c r="AH31" s="466"/>
      <c r="AI31" s="466"/>
      <c r="AJ31" s="535"/>
      <c r="AK31" s="470">
        <v>142</v>
      </c>
      <c r="AL31" s="460"/>
      <c r="AM31" s="460"/>
      <c r="AN31" s="460"/>
      <c r="AO31" s="460"/>
      <c r="AP31" s="460" t="s">
        <v>202</v>
      </c>
      <c r="AQ31" s="460"/>
      <c r="AR31" s="460"/>
      <c r="AS31" s="460"/>
      <c r="AT31" s="460"/>
      <c r="AU31" s="460" t="s">
        <v>202</v>
      </c>
      <c r="AV31" s="460"/>
      <c r="AW31" s="460"/>
      <c r="AX31" s="460"/>
      <c r="AY31" s="460"/>
      <c r="AZ31" s="607"/>
      <c r="BA31" s="607"/>
      <c r="BB31" s="607"/>
      <c r="BC31" s="607"/>
      <c r="BD31" s="607"/>
      <c r="BE31" s="575"/>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461</v>
      </c>
      <c r="C32" s="430"/>
      <c r="D32" s="430"/>
      <c r="E32" s="430"/>
      <c r="F32" s="430"/>
      <c r="G32" s="430"/>
      <c r="H32" s="430"/>
      <c r="I32" s="430"/>
      <c r="J32" s="430"/>
      <c r="K32" s="430"/>
      <c r="L32" s="430"/>
      <c r="M32" s="430"/>
      <c r="N32" s="430"/>
      <c r="O32" s="430"/>
      <c r="P32" s="442"/>
      <c r="Q32" s="448">
        <v>522</v>
      </c>
      <c r="R32" s="460"/>
      <c r="S32" s="460"/>
      <c r="T32" s="460"/>
      <c r="U32" s="460"/>
      <c r="V32" s="460">
        <v>522</v>
      </c>
      <c r="W32" s="460"/>
      <c r="X32" s="460"/>
      <c r="Y32" s="460"/>
      <c r="Z32" s="460"/>
      <c r="AA32" s="460" t="s">
        <v>202</v>
      </c>
      <c r="AB32" s="460"/>
      <c r="AC32" s="460"/>
      <c r="AD32" s="460"/>
      <c r="AE32" s="471"/>
      <c r="AF32" s="517" t="s">
        <v>202</v>
      </c>
      <c r="AG32" s="466"/>
      <c r="AH32" s="466"/>
      <c r="AI32" s="466"/>
      <c r="AJ32" s="535"/>
      <c r="AK32" s="470">
        <v>508</v>
      </c>
      <c r="AL32" s="460"/>
      <c r="AM32" s="460"/>
      <c r="AN32" s="460"/>
      <c r="AO32" s="460"/>
      <c r="AP32" s="460">
        <v>40</v>
      </c>
      <c r="AQ32" s="460"/>
      <c r="AR32" s="460"/>
      <c r="AS32" s="460"/>
      <c r="AT32" s="460"/>
      <c r="AU32" s="460">
        <v>40</v>
      </c>
      <c r="AV32" s="460"/>
      <c r="AW32" s="460"/>
      <c r="AX32" s="460"/>
      <c r="AY32" s="460"/>
      <c r="AZ32" s="607"/>
      <c r="BA32" s="607"/>
      <c r="BB32" s="607"/>
      <c r="BC32" s="607"/>
      <c r="BD32" s="607"/>
      <c r="BE32" s="575"/>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t="s">
        <v>465</v>
      </c>
      <c r="C33" s="430"/>
      <c r="D33" s="430"/>
      <c r="E33" s="430"/>
      <c r="F33" s="430"/>
      <c r="G33" s="430"/>
      <c r="H33" s="430"/>
      <c r="I33" s="430"/>
      <c r="J33" s="430"/>
      <c r="K33" s="430"/>
      <c r="L33" s="430"/>
      <c r="M33" s="430"/>
      <c r="N33" s="430"/>
      <c r="O33" s="430"/>
      <c r="P33" s="442"/>
      <c r="Q33" s="448">
        <v>704</v>
      </c>
      <c r="R33" s="460"/>
      <c r="S33" s="460"/>
      <c r="T33" s="460"/>
      <c r="U33" s="460"/>
      <c r="V33" s="460">
        <v>659</v>
      </c>
      <c r="W33" s="460"/>
      <c r="X33" s="460"/>
      <c r="Y33" s="460"/>
      <c r="Z33" s="460"/>
      <c r="AA33" s="460">
        <v>45</v>
      </c>
      <c r="AB33" s="460"/>
      <c r="AC33" s="460"/>
      <c r="AD33" s="460"/>
      <c r="AE33" s="471"/>
      <c r="AF33" s="517">
        <v>424</v>
      </c>
      <c r="AG33" s="466"/>
      <c r="AH33" s="466"/>
      <c r="AI33" s="466"/>
      <c r="AJ33" s="535"/>
      <c r="AK33" s="470">
        <v>44</v>
      </c>
      <c r="AL33" s="460"/>
      <c r="AM33" s="460"/>
      <c r="AN33" s="460"/>
      <c r="AO33" s="460"/>
      <c r="AP33" s="460">
        <v>3539</v>
      </c>
      <c r="AQ33" s="460"/>
      <c r="AR33" s="460"/>
      <c r="AS33" s="460"/>
      <c r="AT33" s="460"/>
      <c r="AU33" s="460">
        <v>258</v>
      </c>
      <c r="AV33" s="460"/>
      <c r="AW33" s="460"/>
      <c r="AX33" s="460"/>
      <c r="AY33" s="460"/>
      <c r="AZ33" s="607"/>
      <c r="BA33" s="607"/>
      <c r="BB33" s="607"/>
      <c r="BC33" s="607"/>
      <c r="BD33" s="607"/>
      <c r="BE33" s="575" t="s">
        <v>466</v>
      </c>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t="s">
        <v>467</v>
      </c>
      <c r="C34" s="430"/>
      <c r="D34" s="430"/>
      <c r="E34" s="430"/>
      <c r="F34" s="430"/>
      <c r="G34" s="430"/>
      <c r="H34" s="430"/>
      <c r="I34" s="430"/>
      <c r="J34" s="430"/>
      <c r="K34" s="430"/>
      <c r="L34" s="430"/>
      <c r="M34" s="430"/>
      <c r="N34" s="430"/>
      <c r="O34" s="430"/>
      <c r="P34" s="442"/>
      <c r="Q34" s="448">
        <v>10992</v>
      </c>
      <c r="R34" s="460"/>
      <c r="S34" s="460"/>
      <c r="T34" s="460"/>
      <c r="U34" s="460"/>
      <c r="V34" s="460">
        <v>10627</v>
      </c>
      <c r="W34" s="460"/>
      <c r="X34" s="460"/>
      <c r="Y34" s="460"/>
      <c r="Z34" s="460"/>
      <c r="AA34" s="460">
        <v>365</v>
      </c>
      <c r="AB34" s="460"/>
      <c r="AC34" s="460"/>
      <c r="AD34" s="460"/>
      <c r="AE34" s="471"/>
      <c r="AF34" s="517">
        <v>1110</v>
      </c>
      <c r="AG34" s="466"/>
      <c r="AH34" s="466"/>
      <c r="AI34" s="466"/>
      <c r="AJ34" s="535"/>
      <c r="AK34" s="470">
        <v>1474</v>
      </c>
      <c r="AL34" s="460"/>
      <c r="AM34" s="460"/>
      <c r="AN34" s="460"/>
      <c r="AO34" s="460"/>
      <c r="AP34" s="460">
        <v>4169</v>
      </c>
      <c r="AQ34" s="460"/>
      <c r="AR34" s="460"/>
      <c r="AS34" s="460"/>
      <c r="AT34" s="460"/>
      <c r="AU34" s="460">
        <v>2144</v>
      </c>
      <c r="AV34" s="460"/>
      <c r="AW34" s="460"/>
      <c r="AX34" s="460"/>
      <c r="AY34" s="460"/>
      <c r="AZ34" s="607"/>
      <c r="BA34" s="607"/>
      <c r="BB34" s="607"/>
      <c r="BC34" s="607"/>
      <c r="BD34" s="607"/>
      <c r="BE34" s="575" t="s">
        <v>466</v>
      </c>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t="s">
        <v>353</v>
      </c>
      <c r="C35" s="430"/>
      <c r="D35" s="430"/>
      <c r="E35" s="430"/>
      <c r="F35" s="430"/>
      <c r="G35" s="430"/>
      <c r="H35" s="430"/>
      <c r="I35" s="430"/>
      <c r="J35" s="430"/>
      <c r="K35" s="430"/>
      <c r="L35" s="430"/>
      <c r="M35" s="430"/>
      <c r="N35" s="430"/>
      <c r="O35" s="430"/>
      <c r="P35" s="442"/>
      <c r="Q35" s="448">
        <v>1186</v>
      </c>
      <c r="R35" s="460"/>
      <c r="S35" s="460"/>
      <c r="T35" s="460"/>
      <c r="U35" s="460"/>
      <c r="V35" s="460">
        <v>1146</v>
      </c>
      <c r="W35" s="460"/>
      <c r="X35" s="460"/>
      <c r="Y35" s="460"/>
      <c r="Z35" s="460"/>
      <c r="AA35" s="460">
        <v>40</v>
      </c>
      <c r="AB35" s="460"/>
      <c r="AC35" s="460"/>
      <c r="AD35" s="460"/>
      <c r="AE35" s="471"/>
      <c r="AF35" s="517">
        <v>200</v>
      </c>
      <c r="AG35" s="466"/>
      <c r="AH35" s="466"/>
      <c r="AI35" s="466"/>
      <c r="AJ35" s="535"/>
      <c r="AK35" s="470">
        <v>460</v>
      </c>
      <c r="AL35" s="460"/>
      <c r="AM35" s="460"/>
      <c r="AN35" s="460"/>
      <c r="AO35" s="460"/>
      <c r="AP35" s="460">
        <v>3833</v>
      </c>
      <c r="AQ35" s="460"/>
      <c r="AR35" s="460"/>
      <c r="AS35" s="460"/>
      <c r="AT35" s="460"/>
      <c r="AU35" s="460">
        <v>2565</v>
      </c>
      <c r="AV35" s="460"/>
      <c r="AW35" s="460"/>
      <c r="AX35" s="460"/>
      <c r="AY35" s="460"/>
      <c r="AZ35" s="607"/>
      <c r="BA35" s="607"/>
      <c r="BB35" s="607"/>
      <c r="BC35" s="607"/>
      <c r="BD35" s="607"/>
      <c r="BE35" s="575" t="s">
        <v>466</v>
      </c>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t="s">
        <v>324</v>
      </c>
      <c r="C36" s="430"/>
      <c r="D36" s="430"/>
      <c r="E36" s="430"/>
      <c r="F36" s="430"/>
      <c r="G36" s="430"/>
      <c r="H36" s="430"/>
      <c r="I36" s="430"/>
      <c r="J36" s="430"/>
      <c r="K36" s="430"/>
      <c r="L36" s="430"/>
      <c r="M36" s="430"/>
      <c r="N36" s="430"/>
      <c r="O36" s="430"/>
      <c r="P36" s="442"/>
      <c r="Q36" s="448">
        <v>82</v>
      </c>
      <c r="R36" s="460"/>
      <c r="S36" s="460"/>
      <c r="T36" s="460"/>
      <c r="U36" s="460"/>
      <c r="V36" s="460">
        <v>82</v>
      </c>
      <c r="W36" s="460"/>
      <c r="X36" s="460"/>
      <c r="Y36" s="460"/>
      <c r="Z36" s="460"/>
      <c r="AA36" s="460" t="s">
        <v>202</v>
      </c>
      <c r="AB36" s="460"/>
      <c r="AC36" s="460"/>
      <c r="AD36" s="460"/>
      <c r="AE36" s="471"/>
      <c r="AF36" s="517" t="s">
        <v>202</v>
      </c>
      <c r="AG36" s="466"/>
      <c r="AH36" s="466"/>
      <c r="AI36" s="466"/>
      <c r="AJ36" s="535"/>
      <c r="AK36" s="470">
        <v>82</v>
      </c>
      <c r="AL36" s="460"/>
      <c r="AM36" s="460"/>
      <c r="AN36" s="460"/>
      <c r="AO36" s="460"/>
      <c r="AP36" s="460">
        <v>578</v>
      </c>
      <c r="AQ36" s="460"/>
      <c r="AR36" s="460"/>
      <c r="AS36" s="460"/>
      <c r="AT36" s="460"/>
      <c r="AU36" s="460">
        <v>578</v>
      </c>
      <c r="AV36" s="460"/>
      <c r="AW36" s="460"/>
      <c r="AX36" s="460"/>
      <c r="AY36" s="460"/>
      <c r="AZ36" s="607"/>
      <c r="BA36" s="607"/>
      <c r="BB36" s="607"/>
      <c r="BC36" s="607"/>
      <c r="BD36" s="607"/>
      <c r="BE36" s="575" t="s">
        <v>24</v>
      </c>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468</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251</v>
      </c>
      <c r="B63" s="411" t="s">
        <v>375</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1902</v>
      </c>
      <c r="AG63" s="462"/>
      <c r="AH63" s="462"/>
      <c r="AI63" s="462"/>
      <c r="AJ63" s="536"/>
      <c r="AK63" s="544"/>
      <c r="AL63" s="465"/>
      <c r="AM63" s="465"/>
      <c r="AN63" s="465"/>
      <c r="AO63" s="465"/>
      <c r="AP63" s="462">
        <v>12194</v>
      </c>
      <c r="AQ63" s="462"/>
      <c r="AR63" s="462"/>
      <c r="AS63" s="462"/>
      <c r="AT63" s="462"/>
      <c r="AU63" s="462">
        <v>5585</v>
      </c>
      <c r="AV63" s="462"/>
      <c r="AW63" s="462"/>
      <c r="AX63" s="462"/>
      <c r="AY63" s="462"/>
      <c r="AZ63" s="609"/>
      <c r="BA63" s="609"/>
      <c r="BB63" s="609"/>
      <c r="BC63" s="609"/>
      <c r="BD63" s="609"/>
      <c r="BE63" s="577"/>
      <c r="BF63" s="577"/>
      <c r="BG63" s="577"/>
      <c r="BH63" s="577"/>
      <c r="BI63" s="600"/>
      <c r="BJ63" s="605" t="s">
        <v>202</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454</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414</v>
      </c>
      <c r="B66" s="407"/>
      <c r="C66" s="407"/>
      <c r="D66" s="407"/>
      <c r="E66" s="407"/>
      <c r="F66" s="407"/>
      <c r="G66" s="407"/>
      <c r="H66" s="407"/>
      <c r="I66" s="407"/>
      <c r="J66" s="407"/>
      <c r="K66" s="407"/>
      <c r="L66" s="407"/>
      <c r="M66" s="407"/>
      <c r="N66" s="407"/>
      <c r="O66" s="407"/>
      <c r="P66" s="439"/>
      <c r="Q66" s="445" t="s">
        <v>458</v>
      </c>
      <c r="R66" s="457"/>
      <c r="S66" s="457"/>
      <c r="T66" s="457"/>
      <c r="U66" s="468"/>
      <c r="V66" s="445" t="s">
        <v>459</v>
      </c>
      <c r="W66" s="457"/>
      <c r="X66" s="457"/>
      <c r="Y66" s="457"/>
      <c r="Z66" s="468"/>
      <c r="AA66" s="445" t="s">
        <v>460</v>
      </c>
      <c r="AB66" s="457"/>
      <c r="AC66" s="457"/>
      <c r="AD66" s="457"/>
      <c r="AE66" s="468"/>
      <c r="AF66" s="522" t="s">
        <v>247</v>
      </c>
      <c r="AG66" s="530"/>
      <c r="AH66" s="530"/>
      <c r="AI66" s="530"/>
      <c r="AJ66" s="540"/>
      <c r="AK66" s="445" t="s">
        <v>386</v>
      </c>
      <c r="AL66" s="407"/>
      <c r="AM66" s="407"/>
      <c r="AN66" s="407"/>
      <c r="AO66" s="439"/>
      <c r="AP66" s="445" t="s">
        <v>360</v>
      </c>
      <c r="AQ66" s="457"/>
      <c r="AR66" s="457"/>
      <c r="AS66" s="457"/>
      <c r="AT66" s="468"/>
      <c r="AU66" s="445" t="s">
        <v>469</v>
      </c>
      <c r="AV66" s="457"/>
      <c r="AW66" s="457"/>
      <c r="AX66" s="457"/>
      <c r="AY66" s="468"/>
      <c r="AZ66" s="445" t="s">
        <v>448</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544</v>
      </c>
      <c r="C68" s="429"/>
      <c r="D68" s="429"/>
      <c r="E68" s="429"/>
      <c r="F68" s="429"/>
      <c r="G68" s="429"/>
      <c r="H68" s="429"/>
      <c r="I68" s="429"/>
      <c r="J68" s="429"/>
      <c r="K68" s="429"/>
      <c r="L68" s="429"/>
      <c r="M68" s="429"/>
      <c r="N68" s="429"/>
      <c r="O68" s="429"/>
      <c r="P68" s="441"/>
      <c r="Q68" s="447">
        <v>591</v>
      </c>
      <c r="R68" s="459"/>
      <c r="S68" s="459"/>
      <c r="T68" s="459"/>
      <c r="U68" s="459"/>
      <c r="V68" s="459">
        <v>522</v>
      </c>
      <c r="W68" s="459"/>
      <c r="X68" s="459"/>
      <c r="Y68" s="459"/>
      <c r="Z68" s="459"/>
      <c r="AA68" s="459">
        <v>69</v>
      </c>
      <c r="AB68" s="459"/>
      <c r="AC68" s="459"/>
      <c r="AD68" s="459"/>
      <c r="AE68" s="459"/>
      <c r="AF68" s="459">
        <v>69</v>
      </c>
      <c r="AG68" s="459"/>
      <c r="AH68" s="459"/>
      <c r="AI68" s="459"/>
      <c r="AJ68" s="459"/>
      <c r="AK68" s="459" t="s">
        <v>202</v>
      </c>
      <c r="AL68" s="459"/>
      <c r="AM68" s="459"/>
      <c r="AN68" s="459"/>
      <c r="AO68" s="459"/>
      <c r="AP68" s="459" t="s">
        <v>202</v>
      </c>
      <c r="AQ68" s="459"/>
      <c r="AR68" s="459"/>
      <c r="AS68" s="459"/>
      <c r="AT68" s="459"/>
      <c r="AU68" s="459" t="s">
        <v>202</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545</v>
      </c>
      <c r="C69" s="430"/>
      <c r="D69" s="430"/>
      <c r="E69" s="430"/>
      <c r="F69" s="430"/>
      <c r="G69" s="430"/>
      <c r="H69" s="430"/>
      <c r="I69" s="430"/>
      <c r="J69" s="430"/>
      <c r="K69" s="430"/>
      <c r="L69" s="430"/>
      <c r="M69" s="430"/>
      <c r="N69" s="430"/>
      <c r="O69" s="430"/>
      <c r="P69" s="442"/>
      <c r="Q69" s="448">
        <v>1206</v>
      </c>
      <c r="R69" s="460"/>
      <c r="S69" s="460"/>
      <c r="T69" s="460"/>
      <c r="U69" s="460"/>
      <c r="V69" s="460">
        <v>1186</v>
      </c>
      <c r="W69" s="460"/>
      <c r="X69" s="460"/>
      <c r="Y69" s="460"/>
      <c r="Z69" s="460"/>
      <c r="AA69" s="460">
        <v>20</v>
      </c>
      <c r="AB69" s="460"/>
      <c r="AC69" s="460"/>
      <c r="AD69" s="460"/>
      <c r="AE69" s="460"/>
      <c r="AF69" s="460">
        <v>20</v>
      </c>
      <c r="AG69" s="460"/>
      <c r="AH69" s="460"/>
      <c r="AI69" s="460"/>
      <c r="AJ69" s="460"/>
      <c r="AK69" s="460" t="s">
        <v>202</v>
      </c>
      <c r="AL69" s="460"/>
      <c r="AM69" s="460"/>
      <c r="AN69" s="460"/>
      <c r="AO69" s="460"/>
      <c r="AP69" s="460" t="s">
        <v>202</v>
      </c>
      <c r="AQ69" s="460"/>
      <c r="AR69" s="460"/>
      <c r="AS69" s="460"/>
      <c r="AT69" s="460"/>
      <c r="AU69" s="460" t="s">
        <v>202</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c r="C70" s="430"/>
      <c r="D70" s="430"/>
      <c r="E70" s="430"/>
      <c r="F70" s="430"/>
      <c r="G70" s="430"/>
      <c r="H70" s="430"/>
      <c r="I70" s="430"/>
      <c r="J70" s="430"/>
      <c r="K70" s="430"/>
      <c r="L70" s="430"/>
      <c r="M70" s="430"/>
      <c r="N70" s="430"/>
      <c r="O70" s="430"/>
      <c r="P70" s="442"/>
      <c r="Q70" s="448"/>
      <c r="R70" s="460"/>
      <c r="S70" s="460"/>
      <c r="T70" s="460"/>
      <c r="U70" s="460"/>
      <c r="V70" s="460"/>
      <c r="W70" s="460"/>
      <c r="X70" s="460"/>
      <c r="Y70" s="46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60"/>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c r="C71" s="430"/>
      <c r="D71" s="430"/>
      <c r="E71" s="430"/>
      <c r="F71" s="430"/>
      <c r="G71" s="430"/>
      <c r="H71" s="430"/>
      <c r="I71" s="430"/>
      <c r="J71" s="430"/>
      <c r="K71" s="430"/>
      <c r="L71" s="430"/>
      <c r="M71" s="430"/>
      <c r="N71" s="430"/>
      <c r="O71" s="430"/>
      <c r="P71" s="442"/>
      <c r="Q71" s="448"/>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c r="C72" s="430"/>
      <c r="D72" s="430"/>
      <c r="E72" s="430"/>
      <c r="F72" s="430"/>
      <c r="G72" s="430"/>
      <c r="H72" s="430"/>
      <c r="I72" s="430"/>
      <c r="J72" s="430"/>
      <c r="K72" s="430"/>
      <c r="L72" s="430"/>
      <c r="M72" s="430"/>
      <c r="N72" s="430"/>
      <c r="O72" s="430"/>
      <c r="P72" s="442"/>
      <c r="Q72" s="448"/>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c r="C73" s="430"/>
      <c r="D73" s="430"/>
      <c r="E73" s="430"/>
      <c r="F73" s="430"/>
      <c r="G73" s="430"/>
      <c r="H73" s="430"/>
      <c r="I73" s="430"/>
      <c r="J73" s="430"/>
      <c r="K73" s="430"/>
      <c r="L73" s="430"/>
      <c r="M73" s="430"/>
      <c r="N73" s="430"/>
      <c r="O73" s="430"/>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c r="C74" s="430"/>
      <c r="D74" s="430"/>
      <c r="E74" s="430"/>
      <c r="F74" s="430"/>
      <c r="G74" s="430"/>
      <c r="H74" s="430"/>
      <c r="I74" s="430"/>
      <c r="J74" s="430"/>
      <c r="K74" s="430"/>
      <c r="L74" s="430"/>
      <c r="M74" s="430"/>
      <c r="N74" s="430"/>
      <c r="O74" s="430"/>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c r="C75" s="430"/>
      <c r="D75" s="430"/>
      <c r="E75" s="430"/>
      <c r="F75" s="430"/>
      <c r="G75" s="430"/>
      <c r="H75" s="430"/>
      <c r="I75" s="430"/>
      <c r="J75" s="430"/>
      <c r="K75" s="430"/>
      <c r="L75" s="430"/>
      <c r="M75" s="430"/>
      <c r="N75" s="430"/>
      <c r="O75" s="430"/>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c r="C76" s="430"/>
      <c r="D76" s="430"/>
      <c r="E76" s="430"/>
      <c r="F76" s="430"/>
      <c r="G76" s="430"/>
      <c r="H76" s="430"/>
      <c r="I76" s="430"/>
      <c r="J76" s="430"/>
      <c r="K76" s="430"/>
      <c r="L76" s="430"/>
      <c r="M76" s="430"/>
      <c r="N76" s="430"/>
      <c r="O76" s="430"/>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251</v>
      </c>
      <c r="B88" s="411" t="s">
        <v>185</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v>89</v>
      </c>
      <c r="AG88" s="462"/>
      <c r="AH88" s="462"/>
      <c r="AI88" s="462"/>
      <c r="AJ88" s="462"/>
      <c r="AK88" s="465"/>
      <c r="AL88" s="465"/>
      <c r="AM88" s="465"/>
      <c r="AN88" s="465"/>
      <c r="AO88" s="465"/>
      <c r="AP88" s="462" t="s">
        <v>202</v>
      </c>
      <c r="AQ88" s="462"/>
      <c r="AR88" s="462"/>
      <c r="AS88" s="462"/>
      <c r="AT88" s="462"/>
      <c r="AU88" s="462" t="s">
        <v>202</v>
      </c>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251</v>
      </c>
      <c r="BR102" s="411" t="s">
        <v>451</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v>10</v>
      </c>
      <c r="CS102" s="614"/>
      <c r="CT102" s="614"/>
      <c r="CU102" s="614"/>
      <c r="CV102" s="707"/>
      <c r="CW102" s="706" t="s">
        <v>202</v>
      </c>
      <c r="CX102" s="614"/>
      <c r="CY102" s="614"/>
      <c r="CZ102" s="614"/>
      <c r="DA102" s="707"/>
      <c r="DB102" s="706" t="s">
        <v>202</v>
      </c>
      <c r="DC102" s="614"/>
      <c r="DD102" s="614"/>
      <c r="DE102" s="614"/>
      <c r="DF102" s="707"/>
      <c r="DG102" s="706" t="s">
        <v>202</v>
      </c>
      <c r="DH102" s="614"/>
      <c r="DI102" s="614"/>
      <c r="DJ102" s="614"/>
      <c r="DK102" s="707"/>
      <c r="DL102" s="706" t="s">
        <v>202</v>
      </c>
      <c r="DM102" s="614"/>
      <c r="DN102" s="614"/>
      <c r="DO102" s="614"/>
      <c r="DP102" s="707"/>
      <c r="DQ102" s="706" t="s">
        <v>202</v>
      </c>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470</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471</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472</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280</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473</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62</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474</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12</v>
      </c>
      <c r="AB109" s="416"/>
      <c r="AC109" s="416"/>
      <c r="AD109" s="416"/>
      <c r="AE109" s="479"/>
      <c r="AF109" s="490" t="s">
        <v>438</v>
      </c>
      <c r="AG109" s="416"/>
      <c r="AH109" s="416"/>
      <c r="AI109" s="416"/>
      <c r="AJ109" s="479"/>
      <c r="AK109" s="490" t="s">
        <v>389</v>
      </c>
      <c r="AL109" s="416"/>
      <c r="AM109" s="416"/>
      <c r="AN109" s="416"/>
      <c r="AO109" s="479"/>
      <c r="AP109" s="490" t="s">
        <v>475</v>
      </c>
      <c r="AQ109" s="416"/>
      <c r="AR109" s="416"/>
      <c r="AS109" s="416"/>
      <c r="AT109" s="565"/>
      <c r="AU109" s="393" t="s">
        <v>474</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12</v>
      </c>
      <c r="BR109" s="416"/>
      <c r="BS109" s="416"/>
      <c r="BT109" s="416"/>
      <c r="BU109" s="479"/>
      <c r="BV109" s="490" t="s">
        <v>438</v>
      </c>
      <c r="BW109" s="416"/>
      <c r="BX109" s="416"/>
      <c r="BY109" s="416"/>
      <c r="BZ109" s="479"/>
      <c r="CA109" s="490" t="s">
        <v>389</v>
      </c>
      <c r="CB109" s="416"/>
      <c r="CC109" s="416"/>
      <c r="CD109" s="416"/>
      <c r="CE109" s="479"/>
      <c r="CF109" s="665" t="s">
        <v>475</v>
      </c>
      <c r="CG109" s="665"/>
      <c r="CH109" s="665"/>
      <c r="CI109" s="665"/>
      <c r="CJ109" s="665"/>
      <c r="CK109" s="490" t="s">
        <v>100</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12</v>
      </c>
      <c r="DH109" s="416"/>
      <c r="DI109" s="416"/>
      <c r="DJ109" s="416"/>
      <c r="DK109" s="479"/>
      <c r="DL109" s="490" t="s">
        <v>438</v>
      </c>
      <c r="DM109" s="416"/>
      <c r="DN109" s="416"/>
      <c r="DO109" s="416"/>
      <c r="DP109" s="479"/>
      <c r="DQ109" s="490" t="s">
        <v>389</v>
      </c>
      <c r="DR109" s="416"/>
      <c r="DS109" s="416"/>
      <c r="DT109" s="416"/>
      <c r="DU109" s="479"/>
      <c r="DV109" s="490" t="s">
        <v>475</v>
      </c>
      <c r="DW109" s="416"/>
      <c r="DX109" s="416"/>
      <c r="DY109" s="416"/>
      <c r="DZ109" s="565"/>
    </row>
    <row r="110" spans="1:131" s="375" customFormat="1" ht="26.25" customHeight="1">
      <c r="A110" s="394" t="s">
        <v>328</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2544537</v>
      </c>
      <c r="AB110" s="497"/>
      <c r="AC110" s="497"/>
      <c r="AD110" s="497"/>
      <c r="AE110" s="508"/>
      <c r="AF110" s="524">
        <v>2689650</v>
      </c>
      <c r="AG110" s="497"/>
      <c r="AH110" s="497"/>
      <c r="AI110" s="497"/>
      <c r="AJ110" s="508"/>
      <c r="AK110" s="524">
        <v>2725189</v>
      </c>
      <c r="AL110" s="497"/>
      <c r="AM110" s="497"/>
      <c r="AN110" s="497"/>
      <c r="AO110" s="508"/>
      <c r="AP110" s="548">
        <v>25</v>
      </c>
      <c r="AQ110" s="556"/>
      <c r="AR110" s="556"/>
      <c r="AS110" s="556"/>
      <c r="AT110" s="566"/>
      <c r="AU110" s="578" t="s">
        <v>125</v>
      </c>
      <c r="AV110" s="587"/>
      <c r="AW110" s="587"/>
      <c r="AX110" s="587"/>
      <c r="AY110" s="587"/>
      <c r="AZ110" s="434" t="s">
        <v>476</v>
      </c>
      <c r="BA110" s="417"/>
      <c r="BB110" s="417"/>
      <c r="BC110" s="417"/>
      <c r="BD110" s="417"/>
      <c r="BE110" s="417"/>
      <c r="BF110" s="417"/>
      <c r="BG110" s="417"/>
      <c r="BH110" s="417"/>
      <c r="BI110" s="417"/>
      <c r="BJ110" s="417"/>
      <c r="BK110" s="417"/>
      <c r="BL110" s="417"/>
      <c r="BM110" s="417"/>
      <c r="BN110" s="417"/>
      <c r="BO110" s="417"/>
      <c r="BP110" s="480"/>
      <c r="BQ110" s="642">
        <v>27703941</v>
      </c>
      <c r="BR110" s="650"/>
      <c r="BS110" s="650"/>
      <c r="BT110" s="650"/>
      <c r="BU110" s="650"/>
      <c r="BV110" s="650">
        <v>26710971</v>
      </c>
      <c r="BW110" s="650"/>
      <c r="BX110" s="650"/>
      <c r="BY110" s="650"/>
      <c r="BZ110" s="650"/>
      <c r="CA110" s="650">
        <v>26102327</v>
      </c>
      <c r="CB110" s="650"/>
      <c r="CC110" s="650"/>
      <c r="CD110" s="650"/>
      <c r="CE110" s="650"/>
      <c r="CF110" s="666">
        <v>239.9</v>
      </c>
      <c r="CG110" s="670"/>
      <c r="CH110" s="670"/>
      <c r="CI110" s="670"/>
      <c r="CJ110" s="670"/>
      <c r="CK110" s="682" t="s">
        <v>383</v>
      </c>
      <c r="CL110" s="422"/>
      <c r="CM110" s="434" t="s">
        <v>478</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202</v>
      </c>
      <c r="DH110" s="650"/>
      <c r="DI110" s="650"/>
      <c r="DJ110" s="650"/>
      <c r="DK110" s="650"/>
      <c r="DL110" s="650" t="s">
        <v>202</v>
      </c>
      <c r="DM110" s="650"/>
      <c r="DN110" s="650"/>
      <c r="DO110" s="650"/>
      <c r="DP110" s="650"/>
      <c r="DQ110" s="650" t="s">
        <v>202</v>
      </c>
      <c r="DR110" s="650"/>
      <c r="DS110" s="650"/>
      <c r="DT110" s="650"/>
      <c r="DU110" s="650"/>
      <c r="DV110" s="722" t="s">
        <v>202</v>
      </c>
      <c r="DW110" s="722"/>
      <c r="DX110" s="722"/>
      <c r="DY110" s="722"/>
      <c r="DZ110" s="731"/>
    </row>
    <row r="111" spans="1:131" s="375" customFormat="1" ht="26.25" customHeight="1">
      <c r="A111" s="395" t="s">
        <v>457</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202</v>
      </c>
      <c r="AB111" s="456"/>
      <c r="AC111" s="456"/>
      <c r="AD111" s="456"/>
      <c r="AE111" s="509"/>
      <c r="AF111" s="525" t="s">
        <v>202</v>
      </c>
      <c r="AG111" s="456"/>
      <c r="AH111" s="456"/>
      <c r="AI111" s="456"/>
      <c r="AJ111" s="509"/>
      <c r="AK111" s="525" t="s">
        <v>202</v>
      </c>
      <c r="AL111" s="456"/>
      <c r="AM111" s="456"/>
      <c r="AN111" s="456"/>
      <c r="AO111" s="509"/>
      <c r="AP111" s="549" t="s">
        <v>202</v>
      </c>
      <c r="AQ111" s="557"/>
      <c r="AR111" s="557"/>
      <c r="AS111" s="557"/>
      <c r="AT111" s="567"/>
      <c r="AU111" s="579"/>
      <c r="AV111" s="588"/>
      <c r="AW111" s="588"/>
      <c r="AX111" s="588"/>
      <c r="AY111" s="588"/>
      <c r="AZ111" s="435" t="s">
        <v>479</v>
      </c>
      <c r="BA111" s="388"/>
      <c r="BB111" s="388"/>
      <c r="BC111" s="388"/>
      <c r="BD111" s="388"/>
      <c r="BE111" s="388"/>
      <c r="BF111" s="388"/>
      <c r="BG111" s="388"/>
      <c r="BH111" s="388"/>
      <c r="BI111" s="388"/>
      <c r="BJ111" s="388"/>
      <c r="BK111" s="388"/>
      <c r="BL111" s="388"/>
      <c r="BM111" s="388"/>
      <c r="BN111" s="388"/>
      <c r="BO111" s="388"/>
      <c r="BP111" s="482"/>
      <c r="BQ111" s="643">
        <v>140348</v>
      </c>
      <c r="BR111" s="651"/>
      <c r="BS111" s="651"/>
      <c r="BT111" s="651"/>
      <c r="BU111" s="651"/>
      <c r="BV111" s="651">
        <v>103534</v>
      </c>
      <c r="BW111" s="651"/>
      <c r="BX111" s="651"/>
      <c r="BY111" s="651"/>
      <c r="BZ111" s="651"/>
      <c r="CA111" s="651">
        <v>66760</v>
      </c>
      <c r="CB111" s="651"/>
      <c r="CC111" s="651"/>
      <c r="CD111" s="651"/>
      <c r="CE111" s="651"/>
      <c r="CF111" s="667">
        <v>0.6</v>
      </c>
      <c r="CG111" s="671"/>
      <c r="CH111" s="671"/>
      <c r="CI111" s="671"/>
      <c r="CJ111" s="671"/>
      <c r="CK111" s="683"/>
      <c r="CL111" s="423"/>
      <c r="CM111" s="435" t="s">
        <v>139</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202</v>
      </c>
      <c r="DH111" s="651"/>
      <c r="DI111" s="651"/>
      <c r="DJ111" s="651"/>
      <c r="DK111" s="651"/>
      <c r="DL111" s="651" t="s">
        <v>202</v>
      </c>
      <c r="DM111" s="651"/>
      <c r="DN111" s="651"/>
      <c r="DO111" s="651"/>
      <c r="DP111" s="651"/>
      <c r="DQ111" s="651" t="s">
        <v>202</v>
      </c>
      <c r="DR111" s="651"/>
      <c r="DS111" s="651"/>
      <c r="DT111" s="651"/>
      <c r="DU111" s="651"/>
      <c r="DV111" s="723" t="s">
        <v>202</v>
      </c>
      <c r="DW111" s="723"/>
      <c r="DX111" s="723"/>
      <c r="DY111" s="723"/>
      <c r="DZ111" s="732"/>
    </row>
    <row r="112" spans="1:131" s="375" customFormat="1" ht="26.25" customHeight="1">
      <c r="A112" s="396" t="s">
        <v>156</v>
      </c>
      <c r="B112" s="419"/>
      <c r="C112" s="388" t="s">
        <v>481</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202</v>
      </c>
      <c r="AB112" s="456"/>
      <c r="AC112" s="456"/>
      <c r="AD112" s="456"/>
      <c r="AE112" s="509"/>
      <c r="AF112" s="525" t="s">
        <v>202</v>
      </c>
      <c r="AG112" s="456"/>
      <c r="AH112" s="456"/>
      <c r="AI112" s="456"/>
      <c r="AJ112" s="509"/>
      <c r="AK112" s="525" t="s">
        <v>202</v>
      </c>
      <c r="AL112" s="456"/>
      <c r="AM112" s="456"/>
      <c r="AN112" s="456"/>
      <c r="AO112" s="509"/>
      <c r="AP112" s="549" t="s">
        <v>202</v>
      </c>
      <c r="AQ112" s="557"/>
      <c r="AR112" s="557"/>
      <c r="AS112" s="557"/>
      <c r="AT112" s="567"/>
      <c r="AU112" s="579"/>
      <c r="AV112" s="588"/>
      <c r="AW112" s="588"/>
      <c r="AX112" s="588"/>
      <c r="AY112" s="588"/>
      <c r="AZ112" s="435" t="s">
        <v>268</v>
      </c>
      <c r="BA112" s="388"/>
      <c r="BB112" s="388"/>
      <c r="BC112" s="388"/>
      <c r="BD112" s="388"/>
      <c r="BE112" s="388"/>
      <c r="BF112" s="388"/>
      <c r="BG112" s="388"/>
      <c r="BH112" s="388"/>
      <c r="BI112" s="388"/>
      <c r="BJ112" s="388"/>
      <c r="BK112" s="388"/>
      <c r="BL112" s="388"/>
      <c r="BM112" s="388"/>
      <c r="BN112" s="388"/>
      <c r="BO112" s="388"/>
      <c r="BP112" s="482"/>
      <c r="BQ112" s="643">
        <v>7160563</v>
      </c>
      <c r="BR112" s="651"/>
      <c r="BS112" s="651"/>
      <c r="BT112" s="651"/>
      <c r="BU112" s="651"/>
      <c r="BV112" s="651">
        <v>6249457</v>
      </c>
      <c r="BW112" s="651"/>
      <c r="BX112" s="651"/>
      <c r="BY112" s="651"/>
      <c r="BZ112" s="651"/>
      <c r="CA112" s="651">
        <v>5584839</v>
      </c>
      <c r="CB112" s="651"/>
      <c r="CC112" s="651"/>
      <c r="CD112" s="651"/>
      <c r="CE112" s="651"/>
      <c r="CF112" s="667">
        <v>51.3</v>
      </c>
      <c r="CG112" s="671"/>
      <c r="CH112" s="671"/>
      <c r="CI112" s="671"/>
      <c r="CJ112" s="671"/>
      <c r="CK112" s="683"/>
      <c r="CL112" s="423"/>
      <c r="CM112" s="435" t="s">
        <v>394</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202</v>
      </c>
      <c r="DH112" s="651"/>
      <c r="DI112" s="651"/>
      <c r="DJ112" s="651"/>
      <c r="DK112" s="651"/>
      <c r="DL112" s="651" t="s">
        <v>202</v>
      </c>
      <c r="DM112" s="651"/>
      <c r="DN112" s="651"/>
      <c r="DO112" s="651"/>
      <c r="DP112" s="651"/>
      <c r="DQ112" s="651" t="s">
        <v>202</v>
      </c>
      <c r="DR112" s="651"/>
      <c r="DS112" s="651"/>
      <c r="DT112" s="651"/>
      <c r="DU112" s="651"/>
      <c r="DV112" s="723" t="s">
        <v>202</v>
      </c>
      <c r="DW112" s="723"/>
      <c r="DX112" s="723"/>
      <c r="DY112" s="723"/>
      <c r="DZ112" s="732"/>
    </row>
    <row r="113" spans="1:130" s="375" customFormat="1" ht="26.25" customHeight="1">
      <c r="A113" s="397"/>
      <c r="B113" s="420"/>
      <c r="C113" s="388" t="s">
        <v>483</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989707</v>
      </c>
      <c r="AB113" s="456"/>
      <c r="AC113" s="456"/>
      <c r="AD113" s="456"/>
      <c r="AE113" s="509"/>
      <c r="AF113" s="525">
        <v>1021588</v>
      </c>
      <c r="AG113" s="456"/>
      <c r="AH113" s="456"/>
      <c r="AI113" s="456"/>
      <c r="AJ113" s="509"/>
      <c r="AK113" s="525">
        <v>963509</v>
      </c>
      <c r="AL113" s="456"/>
      <c r="AM113" s="456"/>
      <c r="AN113" s="456"/>
      <c r="AO113" s="509"/>
      <c r="AP113" s="549">
        <v>8.9</v>
      </c>
      <c r="AQ113" s="557"/>
      <c r="AR113" s="557"/>
      <c r="AS113" s="557"/>
      <c r="AT113" s="567"/>
      <c r="AU113" s="579"/>
      <c r="AV113" s="588"/>
      <c r="AW113" s="588"/>
      <c r="AX113" s="588"/>
      <c r="AY113" s="588"/>
      <c r="AZ113" s="435" t="s">
        <v>205</v>
      </c>
      <c r="BA113" s="388"/>
      <c r="BB113" s="388"/>
      <c r="BC113" s="388"/>
      <c r="BD113" s="388"/>
      <c r="BE113" s="388"/>
      <c r="BF113" s="388"/>
      <c r="BG113" s="388"/>
      <c r="BH113" s="388"/>
      <c r="BI113" s="388"/>
      <c r="BJ113" s="388"/>
      <c r="BK113" s="388"/>
      <c r="BL113" s="388"/>
      <c r="BM113" s="388"/>
      <c r="BN113" s="388"/>
      <c r="BO113" s="388"/>
      <c r="BP113" s="482"/>
      <c r="BQ113" s="643" t="s">
        <v>202</v>
      </c>
      <c r="BR113" s="651"/>
      <c r="BS113" s="651"/>
      <c r="BT113" s="651"/>
      <c r="BU113" s="651"/>
      <c r="BV113" s="651" t="s">
        <v>202</v>
      </c>
      <c r="BW113" s="651"/>
      <c r="BX113" s="651"/>
      <c r="BY113" s="651"/>
      <c r="BZ113" s="651"/>
      <c r="CA113" s="651" t="s">
        <v>202</v>
      </c>
      <c r="CB113" s="651"/>
      <c r="CC113" s="651"/>
      <c r="CD113" s="651"/>
      <c r="CE113" s="651"/>
      <c r="CF113" s="667" t="s">
        <v>202</v>
      </c>
      <c r="CG113" s="671"/>
      <c r="CH113" s="671"/>
      <c r="CI113" s="671"/>
      <c r="CJ113" s="671"/>
      <c r="CK113" s="683"/>
      <c r="CL113" s="423"/>
      <c r="CM113" s="435" t="s">
        <v>406</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202</v>
      </c>
      <c r="DH113" s="456"/>
      <c r="DI113" s="456"/>
      <c r="DJ113" s="456"/>
      <c r="DK113" s="509"/>
      <c r="DL113" s="525" t="s">
        <v>202</v>
      </c>
      <c r="DM113" s="456"/>
      <c r="DN113" s="456"/>
      <c r="DO113" s="456"/>
      <c r="DP113" s="509"/>
      <c r="DQ113" s="525" t="s">
        <v>202</v>
      </c>
      <c r="DR113" s="456"/>
      <c r="DS113" s="456"/>
      <c r="DT113" s="456"/>
      <c r="DU113" s="509"/>
      <c r="DV113" s="549" t="s">
        <v>202</v>
      </c>
      <c r="DW113" s="557"/>
      <c r="DX113" s="557"/>
      <c r="DY113" s="557"/>
      <c r="DZ113" s="567"/>
    </row>
    <row r="114" spans="1:130" s="375" customFormat="1" ht="26.25" customHeight="1">
      <c r="A114" s="397"/>
      <c r="B114" s="420"/>
      <c r="C114" s="388" t="s">
        <v>484</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6002</v>
      </c>
      <c r="AB114" s="456"/>
      <c r="AC114" s="456"/>
      <c r="AD114" s="456"/>
      <c r="AE114" s="509"/>
      <c r="AF114" s="525" t="s">
        <v>202</v>
      </c>
      <c r="AG114" s="456"/>
      <c r="AH114" s="456"/>
      <c r="AI114" s="456"/>
      <c r="AJ114" s="509"/>
      <c r="AK114" s="525" t="s">
        <v>202</v>
      </c>
      <c r="AL114" s="456"/>
      <c r="AM114" s="456"/>
      <c r="AN114" s="456"/>
      <c r="AO114" s="509"/>
      <c r="AP114" s="549" t="s">
        <v>202</v>
      </c>
      <c r="AQ114" s="557"/>
      <c r="AR114" s="557"/>
      <c r="AS114" s="557"/>
      <c r="AT114" s="567"/>
      <c r="AU114" s="579"/>
      <c r="AV114" s="588"/>
      <c r="AW114" s="588"/>
      <c r="AX114" s="588"/>
      <c r="AY114" s="588"/>
      <c r="AZ114" s="435" t="s">
        <v>485</v>
      </c>
      <c r="BA114" s="388"/>
      <c r="BB114" s="388"/>
      <c r="BC114" s="388"/>
      <c r="BD114" s="388"/>
      <c r="BE114" s="388"/>
      <c r="BF114" s="388"/>
      <c r="BG114" s="388"/>
      <c r="BH114" s="388"/>
      <c r="BI114" s="388"/>
      <c r="BJ114" s="388"/>
      <c r="BK114" s="388"/>
      <c r="BL114" s="388"/>
      <c r="BM114" s="388"/>
      <c r="BN114" s="388"/>
      <c r="BO114" s="388"/>
      <c r="BP114" s="482"/>
      <c r="BQ114" s="643">
        <v>960390</v>
      </c>
      <c r="BR114" s="651"/>
      <c r="BS114" s="651"/>
      <c r="BT114" s="651"/>
      <c r="BU114" s="651"/>
      <c r="BV114" s="651">
        <v>806505</v>
      </c>
      <c r="BW114" s="651"/>
      <c r="BX114" s="651"/>
      <c r="BY114" s="651"/>
      <c r="BZ114" s="651"/>
      <c r="CA114" s="651">
        <v>644461</v>
      </c>
      <c r="CB114" s="651"/>
      <c r="CC114" s="651"/>
      <c r="CD114" s="651"/>
      <c r="CE114" s="651"/>
      <c r="CF114" s="667">
        <v>5.9</v>
      </c>
      <c r="CG114" s="671"/>
      <c r="CH114" s="671"/>
      <c r="CI114" s="671"/>
      <c r="CJ114" s="671"/>
      <c r="CK114" s="683"/>
      <c r="CL114" s="423"/>
      <c r="CM114" s="435" t="s">
        <v>486</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202</v>
      </c>
      <c r="DH114" s="456"/>
      <c r="DI114" s="456"/>
      <c r="DJ114" s="456"/>
      <c r="DK114" s="509"/>
      <c r="DL114" s="525" t="s">
        <v>202</v>
      </c>
      <c r="DM114" s="456"/>
      <c r="DN114" s="456"/>
      <c r="DO114" s="456"/>
      <c r="DP114" s="509"/>
      <c r="DQ114" s="525" t="s">
        <v>202</v>
      </c>
      <c r="DR114" s="456"/>
      <c r="DS114" s="456"/>
      <c r="DT114" s="456"/>
      <c r="DU114" s="509"/>
      <c r="DV114" s="549" t="s">
        <v>202</v>
      </c>
      <c r="DW114" s="557"/>
      <c r="DX114" s="557"/>
      <c r="DY114" s="557"/>
      <c r="DZ114" s="567"/>
    </row>
    <row r="115" spans="1:130" s="375" customFormat="1" ht="26.25" customHeight="1">
      <c r="A115" s="397"/>
      <c r="B115" s="420"/>
      <c r="C115" s="388" t="s">
        <v>373</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14614</v>
      </c>
      <c r="AB115" s="456"/>
      <c r="AC115" s="456"/>
      <c r="AD115" s="456"/>
      <c r="AE115" s="509"/>
      <c r="AF115" s="525">
        <v>43489</v>
      </c>
      <c r="AG115" s="456"/>
      <c r="AH115" s="456"/>
      <c r="AI115" s="456"/>
      <c r="AJ115" s="509"/>
      <c r="AK115" s="525">
        <v>45028</v>
      </c>
      <c r="AL115" s="456"/>
      <c r="AM115" s="456"/>
      <c r="AN115" s="456"/>
      <c r="AO115" s="509"/>
      <c r="AP115" s="549">
        <v>0.4</v>
      </c>
      <c r="AQ115" s="557"/>
      <c r="AR115" s="557"/>
      <c r="AS115" s="557"/>
      <c r="AT115" s="567"/>
      <c r="AU115" s="579"/>
      <c r="AV115" s="588"/>
      <c r="AW115" s="588"/>
      <c r="AX115" s="588"/>
      <c r="AY115" s="588"/>
      <c r="AZ115" s="435" t="s">
        <v>346</v>
      </c>
      <c r="BA115" s="388"/>
      <c r="BB115" s="388"/>
      <c r="BC115" s="388"/>
      <c r="BD115" s="388"/>
      <c r="BE115" s="388"/>
      <c r="BF115" s="388"/>
      <c r="BG115" s="388"/>
      <c r="BH115" s="388"/>
      <c r="BI115" s="388"/>
      <c r="BJ115" s="388"/>
      <c r="BK115" s="388"/>
      <c r="BL115" s="388"/>
      <c r="BM115" s="388"/>
      <c r="BN115" s="388"/>
      <c r="BO115" s="388"/>
      <c r="BP115" s="482"/>
      <c r="BQ115" s="643" t="s">
        <v>202</v>
      </c>
      <c r="BR115" s="651"/>
      <c r="BS115" s="651"/>
      <c r="BT115" s="651"/>
      <c r="BU115" s="651"/>
      <c r="BV115" s="651" t="s">
        <v>202</v>
      </c>
      <c r="BW115" s="651"/>
      <c r="BX115" s="651"/>
      <c r="BY115" s="651"/>
      <c r="BZ115" s="651"/>
      <c r="CA115" s="651" t="s">
        <v>202</v>
      </c>
      <c r="CB115" s="651"/>
      <c r="CC115" s="651"/>
      <c r="CD115" s="651"/>
      <c r="CE115" s="651"/>
      <c r="CF115" s="667" t="s">
        <v>202</v>
      </c>
      <c r="CG115" s="671"/>
      <c r="CH115" s="671"/>
      <c r="CI115" s="671"/>
      <c r="CJ115" s="671"/>
      <c r="CK115" s="683"/>
      <c r="CL115" s="423"/>
      <c r="CM115" s="435" t="s">
        <v>33</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202</v>
      </c>
      <c r="DH115" s="456"/>
      <c r="DI115" s="456"/>
      <c r="DJ115" s="456"/>
      <c r="DK115" s="509"/>
      <c r="DL115" s="525" t="s">
        <v>202</v>
      </c>
      <c r="DM115" s="456"/>
      <c r="DN115" s="456"/>
      <c r="DO115" s="456"/>
      <c r="DP115" s="509"/>
      <c r="DQ115" s="525" t="s">
        <v>202</v>
      </c>
      <c r="DR115" s="456"/>
      <c r="DS115" s="456"/>
      <c r="DT115" s="456"/>
      <c r="DU115" s="509"/>
      <c r="DV115" s="549" t="s">
        <v>202</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v>119</v>
      </c>
      <c r="AB116" s="456"/>
      <c r="AC116" s="456"/>
      <c r="AD116" s="456"/>
      <c r="AE116" s="509"/>
      <c r="AF116" s="525">
        <v>167</v>
      </c>
      <c r="AG116" s="456"/>
      <c r="AH116" s="456"/>
      <c r="AI116" s="456"/>
      <c r="AJ116" s="509"/>
      <c r="AK116" s="525">
        <v>70</v>
      </c>
      <c r="AL116" s="456"/>
      <c r="AM116" s="456"/>
      <c r="AN116" s="456"/>
      <c r="AO116" s="509"/>
      <c r="AP116" s="549">
        <v>0</v>
      </c>
      <c r="AQ116" s="557"/>
      <c r="AR116" s="557"/>
      <c r="AS116" s="557"/>
      <c r="AT116" s="567"/>
      <c r="AU116" s="579"/>
      <c r="AV116" s="588"/>
      <c r="AW116" s="588"/>
      <c r="AX116" s="588"/>
      <c r="AY116" s="588"/>
      <c r="AZ116" s="612" t="s">
        <v>228</v>
      </c>
      <c r="BA116" s="615"/>
      <c r="BB116" s="615"/>
      <c r="BC116" s="615"/>
      <c r="BD116" s="615"/>
      <c r="BE116" s="615"/>
      <c r="BF116" s="615"/>
      <c r="BG116" s="615"/>
      <c r="BH116" s="615"/>
      <c r="BI116" s="615"/>
      <c r="BJ116" s="615"/>
      <c r="BK116" s="615"/>
      <c r="BL116" s="615"/>
      <c r="BM116" s="615"/>
      <c r="BN116" s="615"/>
      <c r="BO116" s="615"/>
      <c r="BP116" s="638"/>
      <c r="BQ116" s="643" t="s">
        <v>202</v>
      </c>
      <c r="BR116" s="651"/>
      <c r="BS116" s="651"/>
      <c r="BT116" s="651"/>
      <c r="BU116" s="651"/>
      <c r="BV116" s="651" t="s">
        <v>202</v>
      </c>
      <c r="BW116" s="651"/>
      <c r="BX116" s="651"/>
      <c r="BY116" s="651"/>
      <c r="BZ116" s="651"/>
      <c r="CA116" s="651" t="s">
        <v>202</v>
      </c>
      <c r="CB116" s="651"/>
      <c r="CC116" s="651"/>
      <c r="CD116" s="651"/>
      <c r="CE116" s="651"/>
      <c r="CF116" s="667" t="s">
        <v>202</v>
      </c>
      <c r="CG116" s="671"/>
      <c r="CH116" s="671"/>
      <c r="CI116" s="671"/>
      <c r="CJ116" s="671"/>
      <c r="CK116" s="683"/>
      <c r="CL116" s="423"/>
      <c r="CM116" s="435" t="s">
        <v>487</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202</v>
      </c>
      <c r="DH116" s="456"/>
      <c r="DI116" s="456"/>
      <c r="DJ116" s="456"/>
      <c r="DK116" s="509"/>
      <c r="DL116" s="525" t="s">
        <v>202</v>
      </c>
      <c r="DM116" s="456"/>
      <c r="DN116" s="456"/>
      <c r="DO116" s="456"/>
      <c r="DP116" s="509"/>
      <c r="DQ116" s="525" t="s">
        <v>202</v>
      </c>
      <c r="DR116" s="456"/>
      <c r="DS116" s="456"/>
      <c r="DT116" s="456"/>
      <c r="DU116" s="509"/>
      <c r="DV116" s="549" t="s">
        <v>202</v>
      </c>
      <c r="DW116" s="557"/>
      <c r="DX116" s="557"/>
      <c r="DY116" s="557"/>
      <c r="DZ116" s="567"/>
    </row>
    <row r="117" spans="1:130" s="375" customFormat="1" ht="26.25" customHeight="1">
      <c r="A117" s="393" t="s">
        <v>273</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322</v>
      </c>
      <c r="Z117" s="479"/>
      <c r="AA117" s="493">
        <v>3554979</v>
      </c>
      <c r="AB117" s="498"/>
      <c r="AC117" s="498"/>
      <c r="AD117" s="498"/>
      <c r="AE117" s="510"/>
      <c r="AF117" s="526">
        <v>3754894</v>
      </c>
      <c r="AG117" s="498"/>
      <c r="AH117" s="498"/>
      <c r="AI117" s="498"/>
      <c r="AJ117" s="510"/>
      <c r="AK117" s="526">
        <v>3733796</v>
      </c>
      <c r="AL117" s="498"/>
      <c r="AM117" s="498"/>
      <c r="AN117" s="498"/>
      <c r="AO117" s="510"/>
      <c r="AP117" s="550"/>
      <c r="AQ117" s="558"/>
      <c r="AR117" s="558"/>
      <c r="AS117" s="558"/>
      <c r="AT117" s="568"/>
      <c r="AU117" s="579"/>
      <c r="AV117" s="588"/>
      <c r="AW117" s="588"/>
      <c r="AX117" s="588"/>
      <c r="AY117" s="588"/>
      <c r="AZ117" s="436" t="s">
        <v>488</v>
      </c>
      <c r="BA117" s="438"/>
      <c r="BB117" s="438"/>
      <c r="BC117" s="438"/>
      <c r="BD117" s="438"/>
      <c r="BE117" s="438"/>
      <c r="BF117" s="438"/>
      <c r="BG117" s="438"/>
      <c r="BH117" s="438"/>
      <c r="BI117" s="438"/>
      <c r="BJ117" s="438"/>
      <c r="BK117" s="438"/>
      <c r="BL117" s="438"/>
      <c r="BM117" s="438"/>
      <c r="BN117" s="438"/>
      <c r="BO117" s="438"/>
      <c r="BP117" s="484"/>
      <c r="BQ117" s="643" t="s">
        <v>202</v>
      </c>
      <c r="BR117" s="651"/>
      <c r="BS117" s="651"/>
      <c r="BT117" s="651"/>
      <c r="BU117" s="651"/>
      <c r="BV117" s="651" t="s">
        <v>202</v>
      </c>
      <c r="BW117" s="651"/>
      <c r="BX117" s="651"/>
      <c r="BY117" s="651"/>
      <c r="BZ117" s="651"/>
      <c r="CA117" s="651" t="s">
        <v>202</v>
      </c>
      <c r="CB117" s="651"/>
      <c r="CC117" s="651"/>
      <c r="CD117" s="651"/>
      <c r="CE117" s="651"/>
      <c r="CF117" s="667" t="s">
        <v>202</v>
      </c>
      <c r="CG117" s="671"/>
      <c r="CH117" s="671"/>
      <c r="CI117" s="671"/>
      <c r="CJ117" s="671"/>
      <c r="CK117" s="683"/>
      <c r="CL117" s="423"/>
      <c r="CM117" s="435" t="s">
        <v>339</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202</v>
      </c>
      <c r="DH117" s="456"/>
      <c r="DI117" s="456"/>
      <c r="DJ117" s="456"/>
      <c r="DK117" s="509"/>
      <c r="DL117" s="525" t="s">
        <v>202</v>
      </c>
      <c r="DM117" s="456"/>
      <c r="DN117" s="456"/>
      <c r="DO117" s="456"/>
      <c r="DP117" s="509"/>
      <c r="DQ117" s="525" t="s">
        <v>202</v>
      </c>
      <c r="DR117" s="456"/>
      <c r="DS117" s="456"/>
      <c r="DT117" s="456"/>
      <c r="DU117" s="509"/>
      <c r="DV117" s="549" t="s">
        <v>202</v>
      </c>
      <c r="DW117" s="557"/>
      <c r="DX117" s="557"/>
      <c r="DY117" s="557"/>
      <c r="DZ117" s="567"/>
    </row>
    <row r="118" spans="1:130" s="375" customFormat="1" ht="26.25" customHeight="1">
      <c r="A118" s="393" t="s">
        <v>100</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12</v>
      </c>
      <c r="AB118" s="416"/>
      <c r="AC118" s="416"/>
      <c r="AD118" s="416"/>
      <c r="AE118" s="479"/>
      <c r="AF118" s="490" t="s">
        <v>438</v>
      </c>
      <c r="AG118" s="416"/>
      <c r="AH118" s="416"/>
      <c r="AI118" s="416"/>
      <c r="AJ118" s="479"/>
      <c r="AK118" s="490" t="s">
        <v>389</v>
      </c>
      <c r="AL118" s="416"/>
      <c r="AM118" s="416"/>
      <c r="AN118" s="416"/>
      <c r="AO118" s="479"/>
      <c r="AP118" s="490" t="s">
        <v>475</v>
      </c>
      <c r="AQ118" s="416"/>
      <c r="AR118" s="416"/>
      <c r="AS118" s="416"/>
      <c r="AT118" s="565"/>
      <c r="AU118" s="579"/>
      <c r="AV118" s="588"/>
      <c r="AW118" s="588"/>
      <c r="AX118" s="588"/>
      <c r="AY118" s="588"/>
      <c r="AZ118" s="437" t="s">
        <v>489</v>
      </c>
      <c r="BA118" s="433"/>
      <c r="BB118" s="433"/>
      <c r="BC118" s="433"/>
      <c r="BD118" s="433"/>
      <c r="BE118" s="433"/>
      <c r="BF118" s="433"/>
      <c r="BG118" s="433"/>
      <c r="BH118" s="433"/>
      <c r="BI118" s="433"/>
      <c r="BJ118" s="433"/>
      <c r="BK118" s="433"/>
      <c r="BL118" s="433"/>
      <c r="BM118" s="433"/>
      <c r="BN118" s="433"/>
      <c r="BO118" s="433"/>
      <c r="BP118" s="483"/>
      <c r="BQ118" s="644" t="s">
        <v>202</v>
      </c>
      <c r="BR118" s="652"/>
      <c r="BS118" s="652"/>
      <c r="BT118" s="652"/>
      <c r="BU118" s="652"/>
      <c r="BV118" s="652" t="s">
        <v>202</v>
      </c>
      <c r="BW118" s="652"/>
      <c r="BX118" s="652"/>
      <c r="BY118" s="652"/>
      <c r="BZ118" s="652"/>
      <c r="CA118" s="652" t="s">
        <v>202</v>
      </c>
      <c r="CB118" s="652"/>
      <c r="CC118" s="652"/>
      <c r="CD118" s="652"/>
      <c r="CE118" s="652"/>
      <c r="CF118" s="667" t="s">
        <v>202</v>
      </c>
      <c r="CG118" s="671"/>
      <c r="CH118" s="671"/>
      <c r="CI118" s="671"/>
      <c r="CJ118" s="671"/>
      <c r="CK118" s="683"/>
      <c r="CL118" s="423"/>
      <c r="CM118" s="435" t="s">
        <v>490</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202</v>
      </c>
      <c r="DH118" s="456"/>
      <c r="DI118" s="456"/>
      <c r="DJ118" s="456"/>
      <c r="DK118" s="509"/>
      <c r="DL118" s="525" t="s">
        <v>202</v>
      </c>
      <c r="DM118" s="456"/>
      <c r="DN118" s="456"/>
      <c r="DO118" s="456"/>
      <c r="DP118" s="509"/>
      <c r="DQ118" s="525" t="s">
        <v>202</v>
      </c>
      <c r="DR118" s="456"/>
      <c r="DS118" s="456"/>
      <c r="DT118" s="456"/>
      <c r="DU118" s="509"/>
      <c r="DV118" s="549" t="s">
        <v>202</v>
      </c>
      <c r="DW118" s="557"/>
      <c r="DX118" s="557"/>
      <c r="DY118" s="557"/>
      <c r="DZ118" s="567"/>
    </row>
    <row r="119" spans="1:130" s="375" customFormat="1" ht="26.25" customHeight="1">
      <c r="A119" s="399" t="s">
        <v>383</v>
      </c>
      <c r="B119" s="422"/>
      <c r="C119" s="434" t="s">
        <v>478</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202</v>
      </c>
      <c r="AB119" s="497"/>
      <c r="AC119" s="497"/>
      <c r="AD119" s="497"/>
      <c r="AE119" s="508"/>
      <c r="AF119" s="524" t="s">
        <v>202</v>
      </c>
      <c r="AG119" s="497"/>
      <c r="AH119" s="497"/>
      <c r="AI119" s="497"/>
      <c r="AJ119" s="508"/>
      <c r="AK119" s="524" t="s">
        <v>202</v>
      </c>
      <c r="AL119" s="497"/>
      <c r="AM119" s="497"/>
      <c r="AN119" s="497"/>
      <c r="AO119" s="508"/>
      <c r="AP119" s="548" t="s">
        <v>202</v>
      </c>
      <c r="AQ119" s="556"/>
      <c r="AR119" s="556"/>
      <c r="AS119" s="556"/>
      <c r="AT119" s="566"/>
      <c r="AU119" s="580"/>
      <c r="AV119" s="589"/>
      <c r="AW119" s="589"/>
      <c r="AX119" s="589"/>
      <c r="AY119" s="589"/>
      <c r="AZ119" s="613" t="s">
        <v>273</v>
      </c>
      <c r="BA119" s="613"/>
      <c r="BB119" s="613"/>
      <c r="BC119" s="613"/>
      <c r="BD119" s="613"/>
      <c r="BE119" s="613"/>
      <c r="BF119" s="613"/>
      <c r="BG119" s="613"/>
      <c r="BH119" s="613"/>
      <c r="BI119" s="613"/>
      <c r="BJ119" s="613"/>
      <c r="BK119" s="613"/>
      <c r="BL119" s="613"/>
      <c r="BM119" s="613"/>
      <c r="BN119" s="613"/>
      <c r="BO119" s="478" t="s">
        <v>170</v>
      </c>
      <c r="BP119" s="639"/>
      <c r="BQ119" s="644">
        <v>35965242</v>
      </c>
      <c r="BR119" s="652"/>
      <c r="BS119" s="652"/>
      <c r="BT119" s="652"/>
      <c r="BU119" s="652"/>
      <c r="BV119" s="652">
        <v>33870467</v>
      </c>
      <c r="BW119" s="652"/>
      <c r="BX119" s="652"/>
      <c r="BY119" s="652"/>
      <c r="BZ119" s="652"/>
      <c r="CA119" s="652">
        <v>32398387</v>
      </c>
      <c r="CB119" s="652"/>
      <c r="CC119" s="652"/>
      <c r="CD119" s="652"/>
      <c r="CE119" s="652"/>
      <c r="CF119" s="554"/>
      <c r="CG119" s="562"/>
      <c r="CH119" s="562"/>
      <c r="CI119" s="562"/>
      <c r="CJ119" s="679"/>
      <c r="CK119" s="684"/>
      <c r="CL119" s="424"/>
      <c r="CM119" s="437" t="s">
        <v>491</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v>140348</v>
      </c>
      <c r="DH119" s="499"/>
      <c r="DI119" s="499"/>
      <c r="DJ119" s="499"/>
      <c r="DK119" s="511"/>
      <c r="DL119" s="527">
        <v>103534</v>
      </c>
      <c r="DM119" s="499"/>
      <c r="DN119" s="499"/>
      <c r="DO119" s="499"/>
      <c r="DP119" s="511"/>
      <c r="DQ119" s="527">
        <v>66760</v>
      </c>
      <c r="DR119" s="499"/>
      <c r="DS119" s="499"/>
      <c r="DT119" s="499"/>
      <c r="DU119" s="511"/>
      <c r="DV119" s="724">
        <v>0.6</v>
      </c>
      <c r="DW119" s="726"/>
      <c r="DX119" s="726"/>
      <c r="DY119" s="726"/>
      <c r="DZ119" s="733"/>
    </row>
    <row r="120" spans="1:130" s="375" customFormat="1" ht="26.25" customHeight="1">
      <c r="A120" s="400"/>
      <c r="B120" s="423"/>
      <c r="C120" s="435" t="s">
        <v>139</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202</v>
      </c>
      <c r="AB120" s="456"/>
      <c r="AC120" s="456"/>
      <c r="AD120" s="456"/>
      <c r="AE120" s="509"/>
      <c r="AF120" s="525" t="s">
        <v>202</v>
      </c>
      <c r="AG120" s="456"/>
      <c r="AH120" s="456"/>
      <c r="AI120" s="456"/>
      <c r="AJ120" s="509"/>
      <c r="AK120" s="525" t="s">
        <v>202</v>
      </c>
      <c r="AL120" s="456"/>
      <c r="AM120" s="456"/>
      <c r="AN120" s="456"/>
      <c r="AO120" s="509"/>
      <c r="AP120" s="549" t="s">
        <v>202</v>
      </c>
      <c r="AQ120" s="557"/>
      <c r="AR120" s="557"/>
      <c r="AS120" s="557"/>
      <c r="AT120" s="567"/>
      <c r="AU120" s="581" t="s">
        <v>480</v>
      </c>
      <c r="AV120" s="590"/>
      <c r="AW120" s="590"/>
      <c r="AX120" s="590"/>
      <c r="AY120" s="601"/>
      <c r="AZ120" s="434" t="s">
        <v>218</v>
      </c>
      <c r="BA120" s="417"/>
      <c r="BB120" s="417"/>
      <c r="BC120" s="417"/>
      <c r="BD120" s="417"/>
      <c r="BE120" s="417"/>
      <c r="BF120" s="417"/>
      <c r="BG120" s="417"/>
      <c r="BH120" s="417"/>
      <c r="BI120" s="417"/>
      <c r="BJ120" s="417"/>
      <c r="BK120" s="417"/>
      <c r="BL120" s="417"/>
      <c r="BM120" s="417"/>
      <c r="BN120" s="417"/>
      <c r="BO120" s="417"/>
      <c r="BP120" s="480"/>
      <c r="BQ120" s="642">
        <v>8419920</v>
      </c>
      <c r="BR120" s="650"/>
      <c r="BS120" s="650"/>
      <c r="BT120" s="650"/>
      <c r="BU120" s="650"/>
      <c r="BV120" s="650">
        <v>8538850</v>
      </c>
      <c r="BW120" s="650"/>
      <c r="BX120" s="650"/>
      <c r="BY120" s="650"/>
      <c r="BZ120" s="650"/>
      <c r="CA120" s="650">
        <v>9161842</v>
      </c>
      <c r="CB120" s="650"/>
      <c r="CC120" s="650"/>
      <c r="CD120" s="650"/>
      <c r="CE120" s="650"/>
      <c r="CF120" s="666">
        <v>84.2</v>
      </c>
      <c r="CG120" s="670"/>
      <c r="CH120" s="670"/>
      <c r="CI120" s="670"/>
      <c r="CJ120" s="670"/>
      <c r="CK120" s="685" t="s">
        <v>269</v>
      </c>
      <c r="CL120" s="695"/>
      <c r="CM120" s="695"/>
      <c r="CN120" s="695"/>
      <c r="CO120" s="698"/>
      <c r="CP120" s="702" t="s">
        <v>353</v>
      </c>
      <c r="CQ120" s="705"/>
      <c r="CR120" s="705"/>
      <c r="CS120" s="705"/>
      <c r="CT120" s="705"/>
      <c r="CU120" s="705"/>
      <c r="CV120" s="705"/>
      <c r="CW120" s="705"/>
      <c r="CX120" s="705"/>
      <c r="CY120" s="705"/>
      <c r="CZ120" s="705"/>
      <c r="DA120" s="705"/>
      <c r="DB120" s="705"/>
      <c r="DC120" s="705"/>
      <c r="DD120" s="705"/>
      <c r="DE120" s="705"/>
      <c r="DF120" s="708"/>
      <c r="DG120" s="642" t="s">
        <v>202</v>
      </c>
      <c r="DH120" s="650"/>
      <c r="DI120" s="650"/>
      <c r="DJ120" s="650"/>
      <c r="DK120" s="650"/>
      <c r="DL120" s="650">
        <v>2757915</v>
      </c>
      <c r="DM120" s="650"/>
      <c r="DN120" s="650"/>
      <c r="DO120" s="650"/>
      <c r="DP120" s="650"/>
      <c r="DQ120" s="650">
        <v>2564575</v>
      </c>
      <c r="DR120" s="650"/>
      <c r="DS120" s="650"/>
      <c r="DT120" s="650"/>
      <c r="DU120" s="650"/>
      <c r="DV120" s="722">
        <v>23.6</v>
      </c>
      <c r="DW120" s="722"/>
      <c r="DX120" s="722"/>
      <c r="DY120" s="722"/>
      <c r="DZ120" s="731"/>
    </row>
    <row r="121" spans="1:130" s="375" customFormat="1" ht="26.25" customHeight="1">
      <c r="A121" s="400"/>
      <c r="B121" s="423"/>
      <c r="C121" s="436" t="s">
        <v>138</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202</v>
      </c>
      <c r="AB121" s="456"/>
      <c r="AC121" s="456"/>
      <c r="AD121" s="456"/>
      <c r="AE121" s="509"/>
      <c r="AF121" s="525" t="s">
        <v>202</v>
      </c>
      <c r="AG121" s="456"/>
      <c r="AH121" s="456"/>
      <c r="AI121" s="456"/>
      <c r="AJ121" s="509"/>
      <c r="AK121" s="525" t="s">
        <v>202</v>
      </c>
      <c r="AL121" s="456"/>
      <c r="AM121" s="456"/>
      <c r="AN121" s="456"/>
      <c r="AO121" s="509"/>
      <c r="AP121" s="549" t="s">
        <v>202</v>
      </c>
      <c r="AQ121" s="557"/>
      <c r="AR121" s="557"/>
      <c r="AS121" s="557"/>
      <c r="AT121" s="567"/>
      <c r="AU121" s="582"/>
      <c r="AV121" s="591"/>
      <c r="AW121" s="591"/>
      <c r="AX121" s="591"/>
      <c r="AY121" s="602"/>
      <c r="AZ121" s="435" t="s">
        <v>492</v>
      </c>
      <c r="BA121" s="388"/>
      <c r="BB121" s="388"/>
      <c r="BC121" s="388"/>
      <c r="BD121" s="388"/>
      <c r="BE121" s="388"/>
      <c r="BF121" s="388"/>
      <c r="BG121" s="388"/>
      <c r="BH121" s="388"/>
      <c r="BI121" s="388"/>
      <c r="BJ121" s="388"/>
      <c r="BK121" s="388"/>
      <c r="BL121" s="388"/>
      <c r="BM121" s="388"/>
      <c r="BN121" s="388"/>
      <c r="BO121" s="388"/>
      <c r="BP121" s="482"/>
      <c r="BQ121" s="643">
        <v>3174811</v>
      </c>
      <c r="BR121" s="651"/>
      <c r="BS121" s="651"/>
      <c r="BT121" s="651"/>
      <c r="BU121" s="651"/>
      <c r="BV121" s="651">
        <v>2890821</v>
      </c>
      <c r="BW121" s="651"/>
      <c r="BX121" s="651"/>
      <c r="BY121" s="651"/>
      <c r="BZ121" s="651"/>
      <c r="CA121" s="651">
        <v>2570544</v>
      </c>
      <c r="CB121" s="651"/>
      <c r="CC121" s="651"/>
      <c r="CD121" s="651"/>
      <c r="CE121" s="651"/>
      <c r="CF121" s="667">
        <v>23.6</v>
      </c>
      <c r="CG121" s="671"/>
      <c r="CH121" s="671"/>
      <c r="CI121" s="671"/>
      <c r="CJ121" s="671"/>
      <c r="CK121" s="686"/>
      <c r="CL121" s="696"/>
      <c r="CM121" s="696"/>
      <c r="CN121" s="696"/>
      <c r="CO121" s="699"/>
      <c r="CP121" s="703" t="s">
        <v>467</v>
      </c>
      <c r="CQ121" s="413"/>
      <c r="CR121" s="413"/>
      <c r="CS121" s="413"/>
      <c r="CT121" s="413"/>
      <c r="CU121" s="413"/>
      <c r="CV121" s="413"/>
      <c r="CW121" s="413"/>
      <c r="CX121" s="413"/>
      <c r="CY121" s="413"/>
      <c r="CZ121" s="413"/>
      <c r="DA121" s="413"/>
      <c r="DB121" s="413"/>
      <c r="DC121" s="413"/>
      <c r="DD121" s="413"/>
      <c r="DE121" s="413"/>
      <c r="DF121" s="709"/>
      <c r="DG121" s="643">
        <v>2845513</v>
      </c>
      <c r="DH121" s="651"/>
      <c r="DI121" s="651"/>
      <c r="DJ121" s="651"/>
      <c r="DK121" s="651"/>
      <c r="DL121" s="651">
        <v>2461938</v>
      </c>
      <c r="DM121" s="651"/>
      <c r="DN121" s="651"/>
      <c r="DO121" s="651"/>
      <c r="DP121" s="651"/>
      <c r="DQ121" s="651">
        <v>2144093</v>
      </c>
      <c r="DR121" s="651"/>
      <c r="DS121" s="651"/>
      <c r="DT121" s="651"/>
      <c r="DU121" s="651"/>
      <c r="DV121" s="723">
        <v>19.7</v>
      </c>
      <c r="DW121" s="723"/>
      <c r="DX121" s="723"/>
      <c r="DY121" s="723"/>
      <c r="DZ121" s="732"/>
    </row>
    <row r="122" spans="1:130" s="375" customFormat="1" ht="26.25" customHeight="1">
      <c r="A122" s="400"/>
      <c r="B122" s="423"/>
      <c r="C122" s="435" t="s">
        <v>486</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202</v>
      </c>
      <c r="AB122" s="456"/>
      <c r="AC122" s="456"/>
      <c r="AD122" s="456"/>
      <c r="AE122" s="509"/>
      <c r="AF122" s="525" t="s">
        <v>202</v>
      </c>
      <c r="AG122" s="456"/>
      <c r="AH122" s="456"/>
      <c r="AI122" s="456"/>
      <c r="AJ122" s="509"/>
      <c r="AK122" s="525" t="s">
        <v>202</v>
      </c>
      <c r="AL122" s="456"/>
      <c r="AM122" s="456"/>
      <c r="AN122" s="456"/>
      <c r="AO122" s="509"/>
      <c r="AP122" s="549" t="s">
        <v>202</v>
      </c>
      <c r="AQ122" s="557"/>
      <c r="AR122" s="557"/>
      <c r="AS122" s="557"/>
      <c r="AT122" s="567"/>
      <c r="AU122" s="582"/>
      <c r="AV122" s="591"/>
      <c r="AW122" s="591"/>
      <c r="AX122" s="591"/>
      <c r="AY122" s="602"/>
      <c r="AZ122" s="437" t="s">
        <v>494</v>
      </c>
      <c r="BA122" s="433"/>
      <c r="BB122" s="433"/>
      <c r="BC122" s="433"/>
      <c r="BD122" s="433"/>
      <c r="BE122" s="433"/>
      <c r="BF122" s="433"/>
      <c r="BG122" s="433"/>
      <c r="BH122" s="433"/>
      <c r="BI122" s="433"/>
      <c r="BJ122" s="433"/>
      <c r="BK122" s="433"/>
      <c r="BL122" s="433"/>
      <c r="BM122" s="433"/>
      <c r="BN122" s="433"/>
      <c r="BO122" s="433"/>
      <c r="BP122" s="483"/>
      <c r="BQ122" s="644">
        <v>21681032</v>
      </c>
      <c r="BR122" s="652"/>
      <c r="BS122" s="652"/>
      <c r="BT122" s="652"/>
      <c r="BU122" s="652"/>
      <c r="BV122" s="652">
        <v>20402623</v>
      </c>
      <c r="BW122" s="652"/>
      <c r="BX122" s="652"/>
      <c r="BY122" s="652"/>
      <c r="BZ122" s="652"/>
      <c r="CA122" s="652">
        <v>19841388</v>
      </c>
      <c r="CB122" s="652"/>
      <c r="CC122" s="652"/>
      <c r="CD122" s="652"/>
      <c r="CE122" s="652"/>
      <c r="CF122" s="668">
        <v>182.4</v>
      </c>
      <c r="CG122" s="672"/>
      <c r="CH122" s="672"/>
      <c r="CI122" s="672"/>
      <c r="CJ122" s="672"/>
      <c r="CK122" s="686"/>
      <c r="CL122" s="696"/>
      <c r="CM122" s="696"/>
      <c r="CN122" s="696"/>
      <c r="CO122" s="699"/>
      <c r="CP122" s="703" t="s">
        <v>324</v>
      </c>
      <c r="CQ122" s="413"/>
      <c r="CR122" s="413"/>
      <c r="CS122" s="413"/>
      <c r="CT122" s="413"/>
      <c r="CU122" s="413"/>
      <c r="CV122" s="413"/>
      <c r="CW122" s="413"/>
      <c r="CX122" s="413"/>
      <c r="CY122" s="413"/>
      <c r="CZ122" s="413"/>
      <c r="DA122" s="413"/>
      <c r="DB122" s="413"/>
      <c r="DC122" s="413"/>
      <c r="DD122" s="413"/>
      <c r="DE122" s="413"/>
      <c r="DF122" s="709"/>
      <c r="DG122" s="643">
        <v>675779</v>
      </c>
      <c r="DH122" s="651"/>
      <c r="DI122" s="651"/>
      <c r="DJ122" s="651"/>
      <c r="DK122" s="651"/>
      <c r="DL122" s="651">
        <v>627252</v>
      </c>
      <c r="DM122" s="651"/>
      <c r="DN122" s="651"/>
      <c r="DO122" s="651"/>
      <c r="DP122" s="651"/>
      <c r="DQ122" s="651">
        <v>578228</v>
      </c>
      <c r="DR122" s="651"/>
      <c r="DS122" s="651"/>
      <c r="DT122" s="651"/>
      <c r="DU122" s="651"/>
      <c r="DV122" s="723">
        <v>5.3</v>
      </c>
      <c r="DW122" s="723"/>
      <c r="DX122" s="723"/>
      <c r="DY122" s="723"/>
      <c r="DZ122" s="732"/>
    </row>
    <row r="123" spans="1:130" s="375" customFormat="1" ht="26.25" customHeight="1">
      <c r="A123" s="400"/>
      <c r="B123" s="423"/>
      <c r="C123" s="435" t="s">
        <v>487</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202</v>
      </c>
      <c r="AB123" s="456"/>
      <c r="AC123" s="456"/>
      <c r="AD123" s="456"/>
      <c r="AE123" s="509"/>
      <c r="AF123" s="525" t="s">
        <v>202</v>
      </c>
      <c r="AG123" s="456"/>
      <c r="AH123" s="456"/>
      <c r="AI123" s="456"/>
      <c r="AJ123" s="509"/>
      <c r="AK123" s="525" t="s">
        <v>202</v>
      </c>
      <c r="AL123" s="456"/>
      <c r="AM123" s="456"/>
      <c r="AN123" s="456"/>
      <c r="AO123" s="509"/>
      <c r="AP123" s="549" t="s">
        <v>202</v>
      </c>
      <c r="AQ123" s="557"/>
      <c r="AR123" s="557"/>
      <c r="AS123" s="557"/>
      <c r="AT123" s="567"/>
      <c r="AU123" s="583"/>
      <c r="AV123" s="592"/>
      <c r="AW123" s="592"/>
      <c r="AX123" s="592"/>
      <c r="AY123" s="592"/>
      <c r="AZ123" s="613" t="s">
        <v>273</v>
      </c>
      <c r="BA123" s="613"/>
      <c r="BB123" s="613"/>
      <c r="BC123" s="613"/>
      <c r="BD123" s="613"/>
      <c r="BE123" s="613"/>
      <c r="BF123" s="613"/>
      <c r="BG123" s="613"/>
      <c r="BH123" s="613"/>
      <c r="BI123" s="613"/>
      <c r="BJ123" s="613"/>
      <c r="BK123" s="613"/>
      <c r="BL123" s="613"/>
      <c r="BM123" s="613"/>
      <c r="BN123" s="613"/>
      <c r="BO123" s="478" t="s">
        <v>495</v>
      </c>
      <c r="BP123" s="639"/>
      <c r="BQ123" s="645">
        <v>33275763</v>
      </c>
      <c r="BR123" s="653"/>
      <c r="BS123" s="653"/>
      <c r="BT123" s="653"/>
      <c r="BU123" s="653"/>
      <c r="BV123" s="653">
        <v>31832294</v>
      </c>
      <c r="BW123" s="653"/>
      <c r="BX123" s="653"/>
      <c r="BY123" s="653"/>
      <c r="BZ123" s="653"/>
      <c r="CA123" s="653">
        <v>31573774</v>
      </c>
      <c r="CB123" s="653"/>
      <c r="CC123" s="653"/>
      <c r="CD123" s="653"/>
      <c r="CE123" s="653"/>
      <c r="CF123" s="554"/>
      <c r="CG123" s="562"/>
      <c r="CH123" s="562"/>
      <c r="CI123" s="562"/>
      <c r="CJ123" s="679"/>
      <c r="CK123" s="686"/>
      <c r="CL123" s="696"/>
      <c r="CM123" s="696"/>
      <c r="CN123" s="696"/>
      <c r="CO123" s="699"/>
      <c r="CP123" s="703" t="s">
        <v>465</v>
      </c>
      <c r="CQ123" s="413"/>
      <c r="CR123" s="413"/>
      <c r="CS123" s="413"/>
      <c r="CT123" s="413"/>
      <c r="CU123" s="413"/>
      <c r="CV123" s="413"/>
      <c r="CW123" s="413"/>
      <c r="CX123" s="413"/>
      <c r="CY123" s="413"/>
      <c r="CZ123" s="413"/>
      <c r="DA123" s="413"/>
      <c r="DB123" s="413"/>
      <c r="DC123" s="413"/>
      <c r="DD123" s="413"/>
      <c r="DE123" s="413"/>
      <c r="DF123" s="709"/>
      <c r="DG123" s="492">
        <v>529473</v>
      </c>
      <c r="DH123" s="456"/>
      <c r="DI123" s="456"/>
      <c r="DJ123" s="456"/>
      <c r="DK123" s="509"/>
      <c r="DL123" s="525">
        <v>292109</v>
      </c>
      <c r="DM123" s="456"/>
      <c r="DN123" s="456"/>
      <c r="DO123" s="456"/>
      <c r="DP123" s="509"/>
      <c r="DQ123" s="525">
        <v>258361</v>
      </c>
      <c r="DR123" s="456"/>
      <c r="DS123" s="456"/>
      <c r="DT123" s="456"/>
      <c r="DU123" s="509"/>
      <c r="DV123" s="549">
        <v>2.4</v>
      </c>
      <c r="DW123" s="557"/>
      <c r="DX123" s="557"/>
      <c r="DY123" s="557"/>
      <c r="DZ123" s="567"/>
    </row>
    <row r="124" spans="1:130" s="375" customFormat="1" ht="26.25" customHeight="1">
      <c r="A124" s="400"/>
      <c r="B124" s="423"/>
      <c r="C124" s="435" t="s">
        <v>339</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202</v>
      </c>
      <c r="AB124" s="456"/>
      <c r="AC124" s="456"/>
      <c r="AD124" s="456"/>
      <c r="AE124" s="509"/>
      <c r="AF124" s="525" t="s">
        <v>202</v>
      </c>
      <c r="AG124" s="456"/>
      <c r="AH124" s="456"/>
      <c r="AI124" s="456"/>
      <c r="AJ124" s="509"/>
      <c r="AK124" s="525" t="s">
        <v>202</v>
      </c>
      <c r="AL124" s="456"/>
      <c r="AM124" s="456"/>
      <c r="AN124" s="456"/>
      <c r="AO124" s="509"/>
      <c r="AP124" s="549" t="s">
        <v>202</v>
      </c>
      <c r="AQ124" s="557"/>
      <c r="AR124" s="557"/>
      <c r="AS124" s="557"/>
      <c r="AT124" s="567"/>
      <c r="AU124" s="584" t="s">
        <v>496</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26.3</v>
      </c>
      <c r="BR124" s="654"/>
      <c r="BS124" s="654"/>
      <c r="BT124" s="654"/>
      <c r="BU124" s="654"/>
      <c r="BV124" s="654">
        <v>19.3</v>
      </c>
      <c r="BW124" s="654"/>
      <c r="BX124" s="654"/>
      <c r="BY124" s="654"/>
      <c r="BZ124" s="654"/>
      <c r="CA124" s="654">
        <v>7.5</v>
      </c>
      <c r="CB124" s="654"/>
      <c r="CC124" s="654"/>
      <c r="CD124" s="654"/>
      <c r="CE124" s="654"/>
      <c r="CF124" s="555"/>
      <c r="CG124" s="563"/>
      <c r="CH124" s="563"/>
      <c r="CI124" s="563"/>
      <c r="CJ124" s="680"/>
      <c r="CK124" s="687"/>
      <c r="CL124" s="687"/>
      <c r="CM124" s="687"/>
      <c r="CN124" s="687"/>
      <c r="CO124" s="700"/>
      <c r="CP124" s="703" t="s">
        <v>497</v>
      </c>
      <c r="CQ124" s="413"/>
      <c r="CR124" s="413"/>
      <c r="CS124" s="413"/>
      <c r="CT124" s="413"/>
      <c r="CU124" s="413"/>
      <c r="CV124" s="413"/>
      <c r="CW124" s="413"/>
      <c r="CX124" s="413"/>
      <c r="CY124" s="413"/>
      <c r="CZ124" s="413"/>
      <c r="DA124" s="413"/>
      <c r="DB124" s="413"/>
      <c r="DC124" s="413"/>
      <c r="DD124" s="413"/>
      <c r="DE124" s="413"/>
      <c r="DF124" s="709"/>
      <c r="DG124" s="494">
        <v>3109798</v>
      </c>
      <c r="DH124" s="499"/>
      <c r="DI124" s="499"/>
      <c r="DJ124" s="499"/>
      <c r="DK124" s="511"/>
      <c r="DL124" s="527">
        <v>110243</v>
      </c>
      <c r="DM124" s="499"/>
      <c r="DN124" s="499"/>
      <c r="DO124" s="499"/>
      <c r="DP124" s="511"/>
      <c r="DQ124" s="527">
        <v>39582</v>
      </c>
      <c r="DR124" s="499"/>
      <c r="DS124" s="499"/>
      <c r="DT124" s="499"/>
      <c r="DU124" s="511"/>
      <c r="DV124" s="724">
        <v>0.4</v>
      </c>
      <c r="DW124" s="726"/>
      <c r="DX124" s="726"/>
      <c r="DY124" s="726"/>
      <c r="DZ124" s="733"/>
    </row>
    <row r="125" spans="1:130" s="375" customFormat="1" ht="26.25" customHeight="1">
      <c r="A125" s="400"/>
      <c r="B125" s="423"/>
      <c r="C125" s="435" t="s">
        <v>490</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202</v>
      </c>
      <c r="AB125" s="456"/>
      <c r="AC125" s="456"/>
      <c r="AD125" s="456"/>
      <c r="AE125" s="509"/>
      <c r="AF125" s="525" t="s">
        <v>202</v>
      </c>
      <c r="AG125" s="456"/>
      <c r="AH125" s="456"/>
      <c r="AI125" s="456"/>
      <c r="AJ125" s="509"/>
      <c r="AK125" s="525" t="s">
        <v>202</v>
      </c>
      <c r="AL125" s="456"/>
      <c r="AM125" s="456"/>
      <c r="AN125" s="456"/>
      <c r="AO125" s="509"/>
      <c r="AP125" s="549" t="s">
        <v>202</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500</v>
      </c>
      <c r="CL125" s="695"/>
      <c r="CM125" s="695"/>
      <c r="CN125" s="695"/>
      <c r="CO125" s="698"/>
      <c r="CP125" s="434" t="s">
        <v>143</v>
      </c>
      <c r="CQ125" s="417"/>
      <c r="CR125" s="417"/>
      <c r="CS125" s="417"/>
      <c r="CT125" s="417"/>
      <c r="CU125" s="417"/>
      <c r="CV125" s="417"/>
      <c r="CW125" s="417"/>
      <c r="CX125" s="417"/>
      <c r="CY125" s="417"/>
      <c r="CZ125" s="417"/>
      <c r="DA125" s="417"/>
      <c r="DB125" s="417"/>
      <c r="DC125" s="417"/>
      <c r="DD125" s="417"/>
      <c r="DE125" s="417"/>
      <c r="DF125" s="480"/>
      <c r="DG125" s="642" t="s">
        <v>202</v>
      </c>
      <c r="DH125" s="650"/>
      <c r="DI125" s="650"/>
      <c r="DJ125" s="650"/>
      <c r="DK125" s="650"/>
      <c r="DL125" s="650" t="s">
        <v>202</v>
      </c>
      <c r="DM125" s="650"/>
      <c r="DN125" s="650"/>
      <c r="DO125" s="650"/>
      <c r="DP125" s="650"/>
      <c r="DQ125" s="650" t="s">
        <v>202</v>
      </c>
      <c r="DR125" s="650"/>
      <c r="DS125" s="650"/>
      <c r="DT125" s="650"/>
      <c r="DU125" s="650"/>
      <c r="DV125" s="722" t="s">
        <v>202</v>
      </c>
      <c r="DW125" s="722"/>
      <c r="DX125" s="722"/>
      <c r="DY125" s="722"/>
      <c r="DZ125" s="731"/>
    </row>
    <row r="126" spans="1:130" s="375" customFormat="1" ht="26.25" customHeight="1">
      <c r="A126" s="400"/>
      <c r="B126" s="423"/>
      <c r="C126" s="435" t="s">
        <v>491</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v>6604</v>
      </c>
      <c r="AB126" s="456"/>
      <c r="AC126" s="456"/>
      <c r="AD126" s="456"/>
      <c r="AE126" s="509"/>
      <c r="AF126" s="525">
        <v>6604</v>
      </c>
      <c r="AG126" s="456"/>
      <c r="AH126" s="456"/>
      <c r="AI126" s="456"/>
      <c r="AJ126" s="509"/>
      <c r="AK126" s="525">
        <v>36858</v>
      </c>
      <c r="AL126" s="456"/>
      <c r="AM126" s="456"/>
      <c r="AN126" s="456"/>
      <c r="AO126" s="509"/>
      <c r="AP126" s="549">
        <v>0.3</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423</v>
      </c>
      <c r="CQ126" s="388"/>
      <c r="CR126" s="388"/>
      <c r="CS126" s="388"/>
      <c r="CT126" s="388"/>
      <c r="CU126" s="388"/>
      <c r="CV126" s="388"/>
      <c r="CW126" s="388"/>
      <c r="CX126" s="388"/>
      <c r="CY126" s="388"/>
      <c r="CZ126" s="388"/>
      <c r="DA126" s="388"/>
      <c r="DB126" s="388"/>
      <c r="DC126" s="388"/>
      <c r="DD126" s="388"/>
      <c r="DE126" s="388"/>
      <c r="DF126" s="482"/>
      <c r="DG126" s="643" t="s">
        <v>202</v>
      </c>
      <c r="DH126" s="651"/>
      <c r="DI126" s="651"/>
      <c r="DJ126" s="651"/>
      <c r="DK126" s="651"/>
      <c r="DL126" s="651" t="s">
        <v>202</v>
      </c>
      <c r="DM126" s="651"/>
      <c r="DN126" s="651"/>
      <c r="DO126" s="651"/>
      <c r="DP126" s="651"/>
      <c r="DQ126" s="651" t="s">
        <v>202</v>
      </c>
      <c r="DR126" s="651"/>
      <c r="DS126" s="651"/>
      <c r="DT126" s="651"/>
      <c r="DU126" s="651"/>
      <c r="DV126" s="723" t="s">
        <v>202</v>
      </c>
      <c r="DW126" s="723"/>
      <c r="DX126" s="723"/>
      <c r="DY126" s="723"/>
      <c r="DZ126" s="732"/>
    </row>
    <row r="127" spans="1:130" s="375" customFormat="1" ht="26.25" customHeight="1">
      <c r="A127" s="401"/>
      <c r="B127" s="424"/>
      <c r="C127" s="437" t="s">
        <v>83</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v>8010</v>
      </c>
      <c r="AB127" s="456"/>
      <c r="AC127" s="456"/>
      <c r="AD127" s="456"/>
      <c r="AE127" s="509"/>
      <c r="AF127" s="525">
        <v>36885</v>
      </c>
      <c r="AG127" s="456"/>
      <c r="AH127" s="456"/>
      <c r="AI127" s="456"/>
      <c r="AJ127" s="509"/>
      <c r="AK127" s="525">
        <v>8170</v>
      </c>
      <c r="AL127" s="456"/>
      <c r="AM127" s="456"/>
      <c r="AN127" s="456"/>
      <c r="AO127" s="509"/>
      <c r="AP127" s="549">
        <v>0.1</v>
      </c>
      <c r="AQ127" s="557"/>
      <c r="AR127" s="557"/>
      <c r="AS127" s="557"/>
      <c r="AT127" s="567"/>
      <c r="AU127" s="388"/>
      <c r="AV127" s="388"/>
      <c r="AW127" s="388"/>
      <c r="AX127" s="594" t="s">
        <v>501</v>
      </c>
      <c r="AY127" s="603"/>
      <c r="AZ127" s="603"/>
      <c r="BA127" s="603"/>
      <c r="BB127" s="603"/>
      <c r="BC127" s="603"/>
      <c r="BD127" s="603"/>
      <c r="BE127" s="620"/>
      <c r="BF127" s="622" t="s">
        <v>303</v>
      </c>
      <c r="BG127" s="603"/>
      <c r="BH127" s="603"/>
      <c r="BI127" s="603"/>
      <c r="BJ127" s="603"/>
      <c r="BK127" s="603"/>
      <c r="BL127" s="620"/>
      <c r="BM127" s="622" t="s">
        <v>424</v>
      </c>
      <c r="BN127" s="603"/>
      <c r="BO127" s="603"/>
      <c r="BP127" s="603"/>
      <c r="BQ127" s="603"/>
      <c r="BR127" s="603"/>
      <c r="BS127" s="620"/>
      <c r="BT127" s="622" t="s">
        <v>415</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412</v>
      </c>
      <c r="CQ127" s="388"/>
      <c r="CR127" s="388"/>
      <c r="CS127" s="388"/>
      <c r="CT127" s="388"/>
      <c r="CU127" s="388"/>
      <c r="CV127" s="388"/>
      <c r="CW127" s="388"/>
      <c r="CX127" s="388"/>
      <c r="CY127" s="388"/>
      <c r="CZ127" s="388"/>
      <c r="DA127" s="388"/>
      <c r="DB127" s="388"/>
      <c r="DC127" s="388"/>
      <c r="DD127" s="388"/>
      <c r="DE127" s="388"/>
      <c r="DF127" s="482"/>
      <c r="DG127" s="643" t="s">
        <v>202</v>
      </c>
      <c r="DH127" s="651"/>
      <c r="DI127" s="651"/>
      <c r="DJ127" s="651"/>
      <c r="DK127" s="651"/>
      <c r="DL127" s="651" t="s">
        <v>202</v>
      </c>
      <c r="DM127" s="651"/>
      <c r="DN127" s="651"/>
      <c r="DO127" s="651"/>
      <c r="DP127" s="651"/>
      <c r="DQ127" s="651" t="s">
        <v>202</v>
      </c>
      <c r="DR127" s="651"/>
      <c r="DS127" s="651"/>
      <c r="DT127" s="651"/>
      <c r="DU127" s="651"/>
      <c r="DV127" s="723" t="s">
        <v>202</v>
      </c>
      <c r="DW127" s="723"/>
      <c r="DX127" s="723"/>
      <c r="DY127" s="723"/>
      <c r="DZ127" s="732"/>
    </row>
    <row r="128" spans="1:130" s="375" customFormat="1" ht="26.25" customHeight="1">
      <c r="A128" s="402" t="s">
        <v>502</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5</v>
      </c>
      <c r="X128" s="473"/>
      <c r="Y128" s="473"/>
      <c r="Z128" s="485"/>
      <c r="AA128" s="491">
        <v>344505</v>
      </c>
      <c r="AB128" s="497"/>
      <c r="AC128" s="497"/>
      <c r="AD128" s="497"/>
      <c r="AE128" s="508"/>
      <c r="AF128" s="524">
        <v>305332</v>
      </c>
      <c r="AG128" s="497"/>
      <c r="AH128" s="497"/>
      <c r="AI128" s="497"/>
      <c r="AJ128" s="508"/>
      <c r="AK128" s="524">
        <v>278778</v>
      </c>
      <c r="AL128" s="497"/>
      <c r="AM128" s="497"/>
      <c r="AN128" s="497"/>
      <c r="AO128" s="508"/>
      <c r="AP128" s="551"/>
      <c r="AQ128" s="559"/>
      <c r="AR128" s="559"/>
      <c r="AS128" s="559"/>
      <c r="AT128" s="569"/>
      <c r="AU128" s="388"/>
      <c r="AV128" s="388"/>
      <c r="AW128" s="388"/>
      <c r="AX128" s="394" t="s">
        <v>306</v>
      </c>
      <c r="AY128" s="417"/>
      <c r="AZ128" s="417"/>
      <c r="BA128" s="417"/>
      <c r="BB128" s="417"/>
      <c r="BC128" s="417"/>
      <c r="BD128" s="417"/>
      <c r="BE128" s="480"/>
      <c r="BF128" s="623" t="s">
        <v>202</v>
      </c>
      <c r="BG128" s="627"/>
      <c r="BH128" s="627"/>
      <c r="BI128" s="627"/>
      <c r="BJ128" s="627"/>
      <c r="BK128" s="627"/>
      <c r="BL128" s="633"/>
      <c r="BM128" s="623">
        <v>12.93</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403</v>
      </c>
      <c r="CQ128" s="391"/>
      <c r="CR128" s="391"/>
      <c r="CS128" s="391"/>
      <c r="CT128" s="391"/>
      <c r="CU128" s="391"/>
      <c r="CV128" s="391"/>
      <c r="CW128" s="391"/>
      <c r="CX128" s="391"/>
      <c r="CY128" s="391"/>
      <c r="CZ128" s="391"/>
      <c r="DA128" s="391"/>
      <c r="DB128" s="391"/>
      <c r="DC128" s="391"/>
      <c r="DD128" s="391"/>
      <c r="DE128" s="391"/>
      <c r="DF128" s="621"/>
      <c r="DG128" s="712" t="s">
        <v>202</v>
      </c>
      <c r="DH128" s="715"/>
      <c r="DI128" s="715"/>
      <c r="DJ128" s="715"/>
      <c r="DK128" s="715"/>
      <c r="DL128" s="715" t="s">
        <v>202</v>
      </c>
      <c r="DM128" s="715"/>
      <c r="DN128" s="715"/>
      <c r="DO128" s="715"/>
      <c r="DP128" s="715"/>
      <c r="DQ128" s="715" t="s">
        <v>202</v>
      </c>
      <c r="DR128" s="715"/>
      <c r="DS128" s="715"/>
      <c r="DT128" s="715"/>
      <c r="DU128" s="715"/>
      <c r="DV128" s="725" t="s">
        <v>202</v>
      </c>
      <c r="DW128" s="725"/>
      <c r="DX128" s="725"/>
      <c r="DY128" s="725"/>
      <c r="DZ128" s="734"/>
    </row>
    <row r="129" spans="1:131" s="375" customFormat="1" ht="26.25" customHeight="1">
      <c r="A129" s="395" t="s">
        <v>175</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237</v>
      </c>
      <c r="X129" s="476"/>
      <c r="Y129" s="476"/>
      <c r="Z129" s="486"/>
      <c r="AA129" s="492">
        <v>12428524</v>
      </c>
      <c r="AB129" s="456"/>
      <c r="AC129" s="456"/>
      <c r="AD129" s="456"/>
      <c r="AE129" s="509"/>
      <c r="AF129" s="525">
        <v>12841195</v>
      </c>
      <c r="AG129" s="456"/>
      <c r="AH129" s="456"/>
      <c r="AI129" s="456"/>
      <c r="AJ129" s="509"/>
      <c r="AK129" s="525">
        <v>13236780</v>
      </c>
      <c r="AL129" s="456"/>
      <c r="AM129" s="456"/>
      <c r="AN129" s="456"/>
      <c r="AO129" s="509"/>
      <c r="AP129" s="552"/>
      <c r="AQ129" s="560"/>
      <c r="AR129" s="560"/>
      <c r="AS129" s="560"/>
      <c r="AT129" s="570"/>
      <c r="AU129" s="586"/>
      <c r="AV129" s="586"/>
      <c r="AW129" s="586"/>
      <c r="AX129" s="595" t="s">
        <v>123</v>
      </c>
      <c r="AY129" s="388"/>
      <c r="AZ129" s="388"/>
      <c r="BA129" s="388"/>
      <c r="BB129" s="388"/>
      <c r="BC129" s="388"/>
      <c r="BD129" s="388"/>
      <c r="BE129" s="482"/>
      <c r="BF129" s="624" t="s">
        <v>202</v>
      </c>
      <c r="BG129" s="628"/>
      <c r="BH129" s="628"/>
      <c r="BI129" s="628"/>
      <c r="BJ129" s="628"/>
      <c r="BK129" s="628"/>
      <c r="BL129" s="634"/>
      <c r="BM129" s="624">
        <v>17.93</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503</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504</v>
      </c>
      <c r="X130" s="476"/>
      <c r="Y130" s="476"/>
      <c r="Z130" s="486"/>
      <c r="AA130" s="492">
        <v>2235029</v>
      </c>
      <c r="AB130" s="456"/>
      <c r="AC130" s="456"/>
      <c r="AD130" s="456"/>
      <c r="AE130" s="509"/>
      <c r="AF130" s="525">
        <v>2286773</v>
      </c>
      <c r="AG130" s="456"/>
      <c r="AH130" s="456"/>
      <c r="AI130" s="456"/>
      <c r="AJ130" s="509"/>
      <c r="AK130" s="525">
        <v>2356811</v>
      </c>
      <c r="AL130" s="456"/>
      <c r="AM130" s="456"/>
      <c r="AN130" s="456"/>
      <c r="AO130" s="509"/>
      <c r="AP130" s="552"/>
      <c r="AQ130" s="560"/>
      <c r="AR130" s="560"/>
      <c r="AS130" s="560"/>
      <c r="AT130" s="570"/>
      <c r="AU130" s="586"/>
      <c r="AV130" s="586"/>
      <c r="AW130" s="586"/>
      <c r="AX130" s="595" t="s">
        <v>140</v>
      </c>
      <c r="AY130" s="388"/>
      <c r="AZ130" s="388"/>
      <c r="BA130" s="388"/>
      <c r="BB130" s="388"/>
      <c r="BC130" s="388"/>
      <c r="BD130" s="388"/>
      <c r="BE130" s="482"/>
      <c r="BF130" s="625">
        <v>10.199999999999999</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177</v>
      </c>
      <c r="X131" s="477"/>
      <c r="Y131" s="477"/>
      <c r="Z131" s="487"/>
      <c r="AA131" s="494">
        <v>10193495</v>
      </c>
      <c r="AB131" s="499"/>
      <c r="AC131" s="499"/>
      <c r="AD131" s="499"/>
      <c r="AE131" s="511"/>
      <c r="AF131" s="527">
        <v>10554422</v>
      </c>
      <c r="AG131" s="499"/>
      <c r="AH131" s="499"/>
      <c r="AI131" s="499"/>
      <c r="AJ131" s="511"/>
      <c r="AK131" s="527">
        <v>10879969</v>
      </c>
      <c r="AL131" s="499"/>
      <c r="AM131" s="499"/>
      <c r="AN131" s="499"/>
      <c r="AO131" s="511"/>
      <c r="AP131" s="553"/>
      <c r="AQ131" s="561"/>
      <c r="AR131" s="561"/>
      <c r="AS131" s="561"/>
      <c r="AT131" s="571"/>
      <c r="AU131" s="586"/>
      <c r="AV131" s="586"/>
      <c r="AW131" s="586"/>
      <c r="AX131" s="596" t="s">
        <v>477</v>
      </c>
      <c r="AY131" s="391"/>
      <c r="AZ131" s="391"/>
      <c r="BA131" s="391"/>
      <c r="BB131" s="391"/>
      <c r="BC131" s="391"/>
      <c r="BD131" s="391"/>
      <c r="BE131" s="621"/>
      <c r="BF131" s="626">
        <v>7.5</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505</v>
      </c>
      <c r="W132" s="472"/>
      <c r="X132" s="472"/>
      <c r="Y132" s="472"/>
      <c r="Z132" s="488"/>
      <c r="AA132" s="495">
        <v>9.5692890419999994</v>
      </c>
      <c r="AB132" s="500"/>
      <c r="AC132" s="500"/>
      <c r="AD132" s="500"/>
      <c r="AE132" s="512"/>
      <c r="AF132" s="528">
        <v>11.01707891</v>
      </c>
      <c r="AG132" s="500"/>
      <c r="AH132" s="500"/>
      <c r="AI132" s="500"/>
      <c r="AJ132" s="512"/>
      <c r="AK132" s="528">
        <v>10.093843100000001</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91</v>
      </c>
      <c r="W133" s="414"/>
      <c r="X133" s="414"/>
      <c r="Y133" s="414"/>
      <c r="Z133" s="489"/>
      <c r="AA133" s="496">
        <v>9.1999999999999993</v>
      </c>
      <c r="AB133" s="501"/>
      <c r="AC133" s="501"/>
      <c r="AD133" s="501"/>
      <c r="AE133" s="513"/>
      <c r="AF133" s="496">
        <v>9.6999999999999993</v>
      </c>
      <c r="AG133" s="501"/>
      <c r="AH133" s="501"/>
      <c r="AI133" s="501"/>
      <c r="AJ133" s="513"/>
      <c r="AK133" s="496">
        <v>10.199999999999999</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iIdJ+PFvOrw9axXTwdn3mCuMO7BEdhZDSAWdetWCKg6/shAuFF5vf3NFX0tqD9Fh8hiaizHq+aLAxEe79eCHgw==" saltValue="xWHzCVmiakt+dih2p9gJO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104</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HrDAQKLwzq9sSYYApUTQF4f4phe1sWwZNiXiZgBtZZymr0CazrYsqsp4aXC536YwAlw1KjNmqwCe5ucdR8J7g==" saltValue="v94WUkAtZvpH9xjMJqzN0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AL62" sqref="AL62"/>
    </sheetView>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506</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332</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92</v>
      </c>
      <c r="AP7" s="807"/>
      <c r="AQ7" s="818" t="s">
        <v>507</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508</v>
      </c>
      <c r="AQ8" s="819" t="s">
        <v>509</v>
      </c>
      <c r="AR8" s="833" t="s">
        <v>19</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510</v>
      </c>
      <c r="AL9" s="767"/>
      <c r="AM9" s="767"/>
      <c r="AN9" s="784"/>
      <c r="AO9" s="797">
        <v>3959825</v>
      </c>
      <c r="AP9" s="797">
        <v>148514</v>
      </c>
      <c r="AQ9" s="820">
        <v>104625</v>
      </c>
      <c r="AR9" s="834">
        <v>41.9</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209</v>
      </c>
      <c r="AL10" s="767"/>
      <c r="AM10" s="767"/>
      <c r="AN10" s="784"/>
      <c r="AO10" s="798">
        <v>562759</v>
      </c>
      <c r="AP10" s="798">
        <v>21106</v>
      </c>
      <c r="AQ10" s="821">
        <v>9752</v>
      </c>
      <c r="AR10" s="835">
        <v>116.4</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398</v>
      </c>
      <c r="AL11" s="767"/>
      <c r="AM11" s="767"/>
      <c r="AN11" s="784"/>
      <c r="AO11" s="798">
        <v>165971</v>
      </c>
      <c r="AP11" s="798">
        <v>6225</v>
      </c>
      <c r="AQ11" s="821">
        <v>1608</v>
      </c>
      <c r="AR11" s="835">
        <v>287.10000000000002</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225</v>
      </c>
      <c r="AL12" s="767"/>
      <c r="AM12" s="767"/>
      <c r="AN12" s="784"/>
      <c r="AO12" s="798" t="s">
        <v>202</v>
      </c>
      <c r="AP12" s="798" t="s">
        <v>202</v>
      </c>
      <c r="AQ12" s="821">
        <v>4</v>
      </c>
      <c r="AR12" s="835" t="s">
        <v>202</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511</v>
      </c>
      <c r="AL13" s="767"/>
      <c r="AM13" s="767"/>
      <c r="AN13" s="784"/>
      <c r="AO13" s="798">
        <v>99542</v>
      </c>
      <c r="AP13" s="798">
        <v>3733</v>
      </c>
      <c r="AQ13" s="821">
        <v>4175</v>
      </c>
      <c r="AR13" s="835">
        <v>-10.6</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512</v>
      </c>
      <c r="AL14" s="767"/>
      <c r="AM14" s="767"/>
      <c r="AN14" s="784"/>
      <c r="AO14" s="798">
        <v>64030</v>
      </c>
      <c r="AP14" s="798">
        <v>2401</v>
      </c>
      <c r="AQ14" s="821">
        <v>2340</v>
      </c>
      <c r="AR14" s="835">
        <v>2.6</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308</v>
      </c>
      <c r="AL15" s="768"/>
      <c r="AM15" s="768"/>
      <c r="AN15" s="785"/>
      <c r="AO15" s="798">
        <v>-253077</v>
      </c>
      <c r="AP15" s="798">
        <v>-9492</v>
      </c>
      <c r="AQ15" s="821">
        <v>-8060</v>
      </c>
      <c r="AR15" s="835">
        <v>17.8</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273</v>
      </c>
      <c r="AL16" s="768"/>
      <c r="AM16" s="768"/>
      <c r="AN16" s="785"/>
      <c r="AO16" s="798">
        <v>4599050</v>
      </c>
      <c r="AP16" s="798">
        <v>172488</v>
      </c>
      <c r="AQ16" s="821">
        <v>114444</v>
      </c>
      <c r="AR16" s="835">
        <v>50.7</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189</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513</v>
      </c>
      <c r="AP20" s="809" t="s">
        <v>336</v>
      </c>
      <c r="AQ20" s="822" t="s">
        <v>43</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514</v>
      </c>
      <c r="AL21" s="770"/>
      <c r="AM21" s="770"/>
      <c r="AN21" s="787"/>
      <c r="AO21" s="800">
        <v>14.7</v>
      </c>
      <c r="AP21" s="810">
        <v>10.6</v>
      </c>
      <c r="AQ21" s="823">
        <v>4.0999999999999996</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515</v>
      </c>
      <c r="AL22" s="770"/>
      <c r="AM22" s="770"/>
      <c r="AN22" s="787"/>
      <c r="AO22" s="801">
        <v>99.5</v>
      </c>
      <c r="AP22" s="811">
        <v>97.5</v>
      </c>
      <c r="AQ22" s="824">
        <v>2</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516</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263</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60</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92</v>
      </c>
      <c r="AP30" s="807"/>
      <c r="AQ30" s="818" t="s">
        <v>507</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508</v>
      </c>
      <c r="AQ31" s="819" t="s">
        <v>509</v>
      </c>
      <c r="AR31" s="833" t="s">
        <v>19</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517</v>
      </c>
      <c r="AL32" s="771"/>
      <c r="AM32" s="771"/>
      <c r="AN32" s="788"/>
      <c r="AO32" s="798">
        <v>2725189</v>
      </c>
      <c r="AP32" s="798">
        <v>102209</v>
      </c>
      <c r="AQ32" s="825">
        <v>72468</v>
      </c>
      <c r="AR32" s="835">
        <v>41</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164</v>
      </c>
      <c r="AL33" s="771"/>
      <c r="AM33" s="771"/>
      <c r="AN33" s="788"/>
      <c r="AO33" s="798" t="s">
        <v>202</v>
      </c>
      <c r="AP33" s="798" t="s">
        <v>202</v>
      </c>
      <c r="AQ33" s="825" t="s">
        <v>202</v>
      </c>
      <c r="AR33" s="835" t="s">
        <v>202</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67</v>
      </c>
      <c r="AL34" s="771"/>
      <c r="AM34" s="771"/>
      <c r="AN34" s="788"/>
      <c r="AO34" s="798" t="s">
        <v>202</v>
      </c>
      <c r="AP34" s="798" t="s">
        <v>202</v>
      </c>
      <c r="AQ34" s="825">
        <v>1</v>
      </c>
      <c r="AR34" s="835" t="s">
        <v>202</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518</v>
      </c>
      <c r="AL35" s="771"/>
      <c r="AM35" s="771"/>
      <c r="AN35" s="788"/>
      <c r="AO35" s="798">
        <v>963509</v>
      </c>
      <c r="AP35" s="798">
        <v>36137</v>
      </c>
      <c r="AQ35" s="825">
        <v>17710</v>
      </c>
      <c r="AR35" s="835">
        <v>104</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39</v>
      </c>
      <c r="AL36" s="771"/>
      <c r="AM36" s="771"/>
      <c r="AN36" s="788"/>
      <c r="AO36" s="798" t="s">
        <v>202</v>
      </c>
      <c r="AP36" s="798" t="s">
        <v>202</v>
      </c>
      <c r="AQ36" s="825">
        <v>2475</v>
      </c>
      <c r="AR36" s="835" t="s">
        <v>202</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349</v>
      </c>
      <c r="AL37" s="771"/>
      <c r="AM37" s="771"/>
      <c r="AN37" s="788"/>
      <c r="AO37" s="798">
        <v>45028</v>
      </c>
      <c r="AP37" s="798">
        <v>1689</v>
      </c>
      <c r="AQ37" s="825">
        <v>637</v>
      </c>
      <c r="AR37" s="835">
        <v>165.1</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519</v>
      </c>
      <c r="AL38" s="772"/>
      <c r="AM38" s="772"/>
      <c r="AN38" s="789"/>
      <c r="AO38" s="802">
        <v>70</v>
      </c>
      <c r="AP38" s="802">
        <v>3</v>
      </c>
      <c r="AQ38" s="826">
        <v>2</v>
      </c>
      <c r="AR38" s="824">
        <v>50</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89</v>
      </c>
      <c r="AL39" s="772"/>
      <c r="AM39" s="772"/>
      <c r="AN39" s="789"/>
      <c r="AO39" s="798">
        <v>-278778</v>
      </c>
      <c r="AP39" s="798">
        <v>-10456</v>
      </c>
      <c r="AQ39" s="825">
        <v>-3769</v>
      </c>
      <c r="AR39" s="835">
        <v>177.4</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520</v>
      </c>
      <c r="AL40" s="771"/>
      <c r="AM40" s="771"/>
      <c r="AN40" s="788"/>
      <c r="AO40" s="798">
        <v>-2356811</v>
      </c>
      <c r="AP40" s="798">
        <v>-88393</v>
      </c>
      <c r="AQ40" s="825">
        <v>-62733</v>
      </c>
      <c r="AR40" s="835">
        <v>40.9</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385</v>
      </c>
      <c r="AL41" s="773"/>
      <c r="AM41" s="773"/>
      <c r="AN41" s="790"/>
      <c r="AO41" s="798">
        <v>1098207</v>
      </c>
      <c r="AP41" s="798">
        <v>41188</v>
      </c>
      <c r="AQ41" s="825">
        <v>26792</v>
      </c>
      <c r="AR41" s="835">
        <v>53.7</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399</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521</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523</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92</v>
      </c>
      <c r="AN49" s="791" t="s">
        <v>447</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498</v>
      </c>
      <c r="AO50" s="804" t="s">
        <v>499</v>
      </c>
      <c r="AP50" s="815" t="s">
        <v>524</v>
      </c>
      <c r="AQ50" s="828" t="s">
        <v>381</v>
      </c>
      <c r="AR50" s="838" t="s">
        <v>525</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235</v>
      </c>
      <c r="AL51" s="774"/>
      <c r="AM51" s="780">
        <v>3310880</v>
      </c>
      <c r="AN51" s="793">
        <v>118631</v>
      </c>
      <c r="AO51" s="805">
        <v>-27.9</v>
      </c>
      <c r="AP51" s="816">
        <v>88968</v>
      </c>
      <c r="AQ51" s="829">
        <v>6.8</v>
      </c>
      <c r="AR51" s="839">
        <v>-34.700000000000003</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274</v>
      </c>
      <c r="AM52" s="781">
        <v>1503992</v>
      </c>
      <c r="AN52" s="794">
        <v>53889</v>
      </c>
      <c r="AO52" s="806">
        <v>-47.2</v>
      </c>
      <c r="AP52" s="817">
        <v>45482</v>
      </c>
      <c r="AQ52" s="830">
        <v>5.5</v>
      </c>
      <c r="AR52" s="840">
        <v>-52.7</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526</v>
      </c>
      <c r="AL53" s="774"/>
      <c r="AM53" s="780">
        <v>3091709</v>
      </c>
      <c r="AN53" s="793">
        <v>112092</v>
      </c>
      <c r="AO53" s="805">
        <v>-5.5</v>
      </c>
      <c r="AP53" s="816">
        <v>85173</v>
      </c>
      <c r="AQ53" s="829">
        <v>-4.3</v>
      </c>
      <c r="AR53" s="839">
        <v>-1.2</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274</v>
      </c>
      <c r="AM54" s="781">
        <v>699305</v>
      </c>
      <c r="AN54" s="794">
        <v>25354</v>
      </c>
      <c r="AO54" s="806">
        <v>-53</v>
      </c>
      <c r="AP54" s="817">
        <v>43913</v>
      </c>
      <c r="AQ54" s="830">
        <v>-3.4</v>
      </c>
      <c r="AR54" s="840">
        <v>-49.6</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527</v>
      </c>
      <c r="AL55" s="774"/>
      <c r="AM55" s="780">
        <v>1782322</v>
      </c>
      <c r="AN55" s="793">
        <v>65342</v>
      </c>
      <c r="AO55" s="805">
        <v>-41.7</v>
      </c>
      <c r="AP55" s="816">
        <v>94081</v>
      </c>
      <c r="AQ55" s="829">
        <v>10.5</v>
      </c>
      <c r="AR55" s="839">
        <v>-52.2</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274</v>
      </c>
      <c r="AM56" s="781">
        <v>741281</v>
      </c>
      <c r="AN56" s="794">
        <v>27176</v>
      </c>
      <c r="AO56" s="806">
        <v>7.2</v>
      </c>
      <c r="AP56" s="817">
        <v>48949</v>
      </c>
      <c r="AQ56" s="830">
        <v>11.5</v>
      </c>
      <c r="AR56" s="840">
        <v>-4.3</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482</v>
      </c>
      <c r="AL57" s="774"/>
      <c r="AM57" s="780">
        <v>1764862</v>
      </c>
      <c r="AN57" s="793">
        <v>65223</v>
      </c>
      <c r="AO57" s="805">
        <v>-0.2</v>
      </c>
      <c r="AP57" s="816">
        <v>92632</v>
      </c>
      <c r="AQ57" s="829">
        <v>-1.5</v>
      </c>
      <c r="AR57" s="839">
        <v>1.3</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274</v>
      </c>
      <c r="AM58" s="781">
        <v>962044</v>
      </c>
      <c r="AN58" s="794">
        <v>35554</v>
      </c>
      <c r="AO58" s="806">
        <v>30.8</v>
      </c>
      <c r="AP58" s="817">
        <v>47978</v>
      </c>
      <c r="AQ58" s="830">
        <v>-2</v>
      </c>
      <c r="AR58" s="840">
        <v>32.799999999999997</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528</v>
      </c>
      <c r="AL59" s="774"/>
      <c r="AM59" s="780">
        <v>2475273</v>
      </c>
      <c r="AN59" s="793">
        <v>92836</v>
      </c>
      <c r="AO59" s="805">
        <v>42.3</v>
      </c>
      <c r="AP59" s="816">
        <v>96469</v>
      </c>
      <c r="AQ59" s="829">
        <v>4.0999999999999996</v>
      </c>
      <c r="AR59" s="839">
        <v>38.200000000000003</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274</v>
      </c>
      <c r="AM60" s="781">
        <v>937491</v>
      </c>
      <c r="AN60" s="794">
        <v>35161</v>
      </c>
      <c r="AO60" s="806">
        <v>-1.1000000000000001</v>
      </c>
      <c r="AP60" s="817">
        <v>49775</v>
      </c>
      <c r="AQ60" s="830">
        <v>3.7</v>
      </c>
      <c r="AR60" s="840">
        <v>-4.8</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529</v>
      </c>
      <c r="AL61" s="777"/>
      <c r="AM61" s="780">
        <v>2485009</v>
      </c>
      <c r="AN61" s="793">
        <v>90825</v>
      </c>
      <c r="AO61" s="805">
        <v>-6.6</v>
      </c>
      <c r="AP61" s="816">
        <v>91465</v>
      </c>
      <c r="AQ61" s="831">
        <v>3.1</v>
      </c>
      <c r="AR61" s="839">
        <v>-9.6999999999999993</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274</v>
      </c>
      <c r="AM62" s="781">
        <v>968823</v>
      </c>
      <c r="AN62" s="794">
        <v>35427</v>
      </c>
      <c r="AO62" s="806">
        <v>-12.7</v>
      </c>
      <c r="AP62" s="817">
        <v>47219</v>
      </c>
      <c r="AQ62" s="830">
        <v>3.1</v>
      </c>
      <c r="AR62" s="840">
        <v>-15.8</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cY8ffQFumTj3ZhVlW25sg/U3O4yz0gtetr+Hw9wmGtVVLsTvNIhkTaRI6doZVuSRu6PhB2XiKt+1WJOtWcJ96w==" saltValue="iKyZDNHl5LYW7sz0Jm6op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104</v>
      </c>
    </row>
    <row r="120" spans="125:125" ht="13.5" hidden="1" customHeight="1"/>
    <row r="121" spans="125:125" ht="13.5" hidden="1" customHeight="1">
      <c r="DU121" s="736"/>
    </row>
  </sheetData>
  <sheetProtection algorithmName="SHA-512" hashValue="1VPL2XahKKi60PYcg4iAJv4BjU7zwc+DzwLlhfMjkdddBc8LoBHbIWb9WwtvStqlCxsy5odoU5DEtk9BGmDwxQ==" saltValue="cbN4ZaKmbsz64sAhT8DdV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104</v>
      </c>
    </row>
  </sheetData>
  <sheetProtection algorithmName="SHA-512" hashValue="MnZ/j1EsMzM/08Iz/evKwsvehBINbV95DFtJcPXJdTxmkQ1HiAyu4wLinSLjx7LOQrxTHdzWsNV6sgnLxp3YOw==" saltValue="fw0FKCBp1Og6dDnlQp7by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8</v>
      </c>
      <c r="C46" s="851"/>
      <c r="D46" s="851"/>
      <c r="E46" s="855" t="s">
        <v>17</v>
      </c>
      <c r="F46" s="859" t="s">
        <v>410</v>
      </c>
      <c r="G46" s="863" t="s">
        <v>531</v>
      </c>
      <c r="H46" s="863" t="s">
        <v>532</v>
      </c>
      <c r="I46" s="863" t="s">
        <v>533</v>
      </c>
      <c r="J46" s="868" t="s">
        <v>534</v>
      </c>
    </row>
    <row r="47" spans="2:10" ht="57.75" customHeight="1">
      <c r="B47" s="848"/>
      <c r="C47" s="852" t="s">
        <v>1</v>
      </c>
      <c r="D47" s="852"/>
      <c r="E47" s="856"/>
      <c r="F47" s="860">
        <v>16.82</v>
      </c>
      <c r="G47" s="864">
        <v>14.54</v>
      </c>
      <c r="H47" s="864">
        <v>16.8</v>
      </c>
      <c r="I47" s="864">
        <v>17.5</v>
      </c>
      <c r="J47" s="869">
        <v>18.13</v>
      </c>
    </row>
    <row r="48" spans="2:10" ht="57.75" customHeight="1">
      <c r="B48" s="849"/>
      <c r="C48" s="853" t="s">
        <v>10</v>
      </c>
      <c r="D48" s="853"/>
      <c r="E48" s="857"/>
      <c r="F48" s="861">
        <v>3.88</v>
      </c>
      <c r="G48" s="865">
        <v>2.86</v>
      </c>
      <c r="H48" s="865">
        <v>2.99</v>
      </c>
      <c r="I48" s="865">
        <v>2.96</v>
      </c>
      <c r="J48" s="870">
        <v>3.49</v>
      </c>
    </row>
    <row r="49" spans="2:10" ht="57.75" customHeight="1">
      <c r="B49" s="850"/>
      <c r="C49" s="854" t="s">
        <v>16</v>
      </c>
      <c r="D49" s="854"/>
      <c r="E49" s="858"/>
      <c r="F49" s="862" t="s">
        <v>535</v>
      </c>
      <c r="G49" s="866" t="s">
        <v>536</v>
      </c>
      <c r="H49" s="866">
        <v>1.1000000000000001</v>
      </c>
      <c r="I49" s="866" t="s">
        <v>522</v>
      </c>
      <c r="J49" s="871">
        <v>0.26</v>
      </c>
    </row>
    <row r="50" spans="2:10"/>
  </sheetData>
  <sheetProtection algorithmName="SHA-512" hashValue="B6ZQTvZ+sRHz/Bl8phMHB8Scu7xLxPw0gF+8qSRRVlJN3+UU0KkBMAcYY+jt7c904Xa1mjx4KiIy9eWBr+MxFQ==" saltValue="/UgAb0HPlfLRLGtGijp68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伊藤　富貴子</cp:lastModifiedBy>
  <dcterms:created xsi:type="dcterms:W3CDTF">2023-02-20T03:19:56Z</dcterms:created>
  <dcterms:modified xsi:type="dcterms:W3CDTF">2023-10-04T08:27:11Z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2023-10-04T08:27:11Z</vt:filetime>
  </property>
</Properties>
</file>