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<sst xmlns="http://schemas.openxmlformats.org/spreadsheetml/2006/main" xmlns:r="http://schemas.openxmlformats.org/officeDocument/2006/relationships" count="535" uniqueCount="535">
  <si>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</si>
  <si>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</si>
  <si>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</si>
  <si>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</si>
  <si>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</si>
  <si>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</si>
  <si>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</si>
  <si>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</si>
  <si>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</si>
  <si>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</si>
  <si>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</si>
  <si>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</si>
  <si>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</si>
  <si>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</si>
  <si>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</si>
  <si>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</si>
  <si>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</si>
  <si>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</si>
  <si>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</si>
  <si>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</si>
  <si>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</si>
  <si>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</si>
  <si>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</si>
  <si>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</si>
  <si>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</si>
  <si>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</si>
  <si>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</si>
  <si>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国民健康保険特別会計（直診勘定）</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</si>
  <si>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</si>
  <si>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</si>
  <si>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</si>
  <si>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</si>
  <si>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</si>
  <si>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</si>
  <si>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</si>
  <si>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</si>
  <si>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</si>
  <si>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</si>
  <si>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</si>
  <si>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</si>
  <si>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</si>
  <si>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</si>
  <si>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</si>
  <si>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</si>
  <si>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</si>
  <si>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</si>
  <si>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</si>
  <si>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</si>
  <si>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</si>
  <si>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</si>
  <si>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</si>
  <si>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</si>
  <si>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</si>
  <si>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</si>
  <si>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</si>
  <si>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</si>
  <si>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</si>
  <si>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</si>
  <si>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</si>
  <si>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</si>
  <si>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</si>
  <si>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</si>
  <si>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</si>
  <si>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</si>
  <si>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</si>
  <si>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</si>
  <si>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</si>
  <si>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</si>
  <si>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</si>
  <si>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</si>
  <si>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</si>
  <si>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</si>
  <si>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</si>
  <si>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</si>
  <si>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</si>
  <si>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</si>
  <si>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</si>
  <si>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</si>
  <si>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</si>
  <si>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</si>
  <si>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</si>
  <si>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</si>
  <si>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</si>
  <si>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</si>
  <si>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</si>
  <si>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</si>
  <si>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</si>
  <si>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</si>
  <si>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</si>
  <si>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</si>
  <si>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</si>
  <si>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</si>
  <si>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</si>
  <si>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</si>
  <si>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</si>
  <si>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</si>
  <si>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</si>
  <si>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</si>
  <si>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</si>
  <si>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</si>
  <si>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</si>
  <si>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</si>
  <si>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</si>
  <si>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</si>
  <si>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</si>
  <si>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</si>
  <si>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</si>
  <si>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</si>
  <si>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</si>
  <si>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</si>
  <si>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</si>
  <si>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</si>
  <si>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</si>
  <si>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</si>
  <si>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</si>
  <si>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</si>
  <si>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</si>
  <si>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</si>
  <si>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</si>
  <si>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</si>
  <si>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</si>
  <si>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</si>
  <si>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</si>
  <si>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</si>
  <si>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</si>
  <si>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</si>
  <si>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</si>
  <si>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</si>
  <si>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</si>
  <si>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</si>
  <si>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</si>
  <si>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</si>
  <si>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</si>
  <si>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</si>
  <si>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</si>
  <si>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実質公債費比率</t>
    <rPh sb="0" eb="2">
      <t>ジッシツ</t>
    </rPh>
    <rPh sb="2" eb="5">
      <t>コウサイヒ</t>
    </rPh>
    <rPh sb="5" eb="7">
      <t>ヒリツ</t>
    </rPh>
    <phoneticPr fontId="35"/>
  </si>
  <si>
    <t>北海道</t>
  </si>
  <si>
    <t>災害復旧事業費</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</si>
  <si>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</si>
  <si>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</si>
  <si>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</si>
  <si>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</si>
  <si>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</si>
  <si>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</si>
  <si>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</si>
  <si>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</si>
  <si>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-6.1</t>
  </si>
  <si>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</si>
  <si>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</si>
  <si>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</si>
  <si>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</si>
  <si>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</si>
  <si>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</si>
  <si>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</si>
  <si>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</si>
  <si>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</si>
  <si>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</si>
  <si>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</si>
  <si>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</si>
  <si>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積立不足額を考慮して算定した額</t>
    <rPh sb="0" eb="1">
      <t>ツ</t>
    </rPh>
    <rPh sb="1" eb="2">
      <t>タ</t>
    </rPh>
    <rPh sb="2" eb="5">
      <t>フソクガク</t>
    </rPh>
    <rPh sb="6" eb="8">
      <t>コウリョ</t>
    </rPh>
    <rPh sb="10" eb="12">
      <t>サンテイ</t>
    </rPh>
    <rPh sb="14" eb="15">
      <t>ガク</t>
    </rPh>
    <phoneticPr fontId="21"/>
  </si>
  <si>
    <t>名寄市</t>
  </si>
  <si>
    <t>地方交付税種地</t>
    <rPh sb="0" eb="2">
      <t>チホウ</t>
    </rPh>
    <rPh sb="2" eb="5">
      <t>コウフゼイ</t>
    </rPh>
    <rPh sb="5" eb="6">
      <t>シュ</t>
    </rPh>
    <rPh sb="6" eb="7">
      <t>チ</t>
    </rPh>
    <phoneticPr fontId="5"/>
  </si>
  <si>
    <t>1-2</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</si>
  <si>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</si>
  <si>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</si>
  <si>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</si>
  <si>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</si>
  <si>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</si>
  <si>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</si>
  <si>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</si>
  <si>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</si>
  <si>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</si>
  <si>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</si>
  <si>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</si>
  <si>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</si>
  <si>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</si>
  <si>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</si>
  <si>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</si>
  <si>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</si>
  <si>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</si>
  <si>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</si>
  <si>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</si>
  <si>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</si>
  <si>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</si>
  <si>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</si>
  <si>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</si>
  <si>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</si>
  <si>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</si>
  <si>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</si>
  <si>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</si>
  <si>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</si>
  <si>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</si>
  <si>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</si>
  <si>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</si>
  <si>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</si>
  <si>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</si>
  <si>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</si>
  <si>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</si>
  <si>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</si>
  <si>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</si>
  <si>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</si>
  <si>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</si>
  <si>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</si>
  <si>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</si>
  <si>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</si>
  <si>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</si>
  <si>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</si>
  <si>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</si>
  <si>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</si>
  <si>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</si>
  <si>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名寄市立大学振興基金</t>
  </si>
  <si>
    <t>国民健康保険特別会計（保険事業勘定）</t>
  </si>
  <si>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</si>
  <si>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</si>
  <si>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</si>
  <si>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</si>
  <si>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</si>
  <si>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</si>
  <si>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</si>
  <si>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</si>
  <si>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</si>
  <si>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</si>
  <si>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</si>
  <si>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</si>
  <si>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</si>
  <si>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</si>
  <si>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-2.5</t>
  </si>
  <si>
    <t>-2.6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</si>
  <si>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</si>
  <si>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</si>
  <si>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</si>
  <si>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</si>
  <si>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</si>
  <si>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</si>
  <si>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</si>
  <si>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</si>
  <si>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</si>
  <si>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</si>
  <si>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</si>
  <si>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</si>
  <si>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</si>
  <si>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</si>
  <si>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</si>
  <si>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</si>
  <si>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</si>
  <si>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</si>
  <si>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</si>
  <si>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</si>
  <si>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</si>
  <si>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</si>
  <si>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</si>
  <si>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</si>
  <si>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</si>
  <si>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</si>
  <si>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</si>
  <si>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</si>
  <si>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</si>
  <si>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</si>
  <si>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</si>
  <si>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</si>
  <si>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</si>
  <si>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</si>
  <si>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</si>
  <si>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</si>
  <si>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</si>
  <si>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</si>
  <si>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</si>
  <si>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</si>
  <si>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</si>
  <si>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</si>
  <si>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</si>
  <si>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</si>
  <si>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</si>
  <si>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</si>
  <si>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</si>
  <si>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</si>
  <si>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</si>
  <si>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</si>
  <si>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</si>
  <si>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</si>
  <si>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</si>
  <si>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</si>
  <si>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</si>
  <si>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</si>
  <si>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</si>
  <si>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</si>
  <si>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</si>
  <si>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</si>
  <si>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</si>
  <si>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</si>
  <si>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</si>
  <si>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</si>
  <si>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</si>
  <si>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</si>
  <si>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</si>
  <si>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</si>
  <si>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</si>
  <si>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</si>
  <si>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</si>
  <si>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</si>
  <si>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</si>
  <si>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北海道名寄市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</si>
  <si>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</si>
  <si>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</si>
  <si>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</si>
  <si>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</si>
  <si>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</si>
  <si>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</si>
  <si>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</si>
  <si>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</si>
  <si>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</si>
  <si>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</si>
  <si>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</si>
  <si>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</si>
  <si>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</si>
  <si>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</si>
  <si>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</si>
  <si>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</si>
  <si>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名寄振興公社</t>
    <rPh sb="0" eb="2">
      <t>ナヨロ</t>
    </rPh>
    <rPh sb="2" eb="4">
      <t>シンコウ</t>
    </rPh>
    <rPh sb="4" eb="6">
      <t>コウシャ</t>
    </rPh>
    <phoneticPr fontId="39"/>
  </si>
  <si>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</si>
  <si>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</si>
  <si>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</si>
  <si>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</si>
  <si>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</si>
  <si>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</si>
  <si>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</si>
  <si>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食肉センター事業特別会計</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</si>
  <si>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</si>
  <si>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</si>
  <si>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</si>
  <si>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</si>
  <si>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</si>
  <si>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</si>
  <si>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</si>
  <si>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</si>
  <si>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</si>
  <si>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</si>
  <si>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</si>
  <si>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</si>
  <si>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</si>
  <si>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</si>
  <si>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</si>
  <si>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</si>
  <si>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</si>
  <si>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</si>
  <si>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</si>
  <si>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</si>
  <si>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</si>
  <si>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</si>
  <si>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</si>
  <si>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</si>
  <si>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</si>
  <si>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</si>
  <si>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</si>
  <si>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</si>
  <si>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</si>
  <si>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</si>
  <si>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</si>
  <si>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</si>
  <si>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</si>
  <si>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</si>
  <si>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</si>
  <si>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</si>
  <si>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</si>
  <si>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</si>
  <si>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</si>
  <si>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</si>
  <si>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</si>
  <si>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</si>
  <si>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</si>
  <si>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</si>
  <si>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</si>
  <si>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</si>
  <si>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</si>
  <si>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</si>
  <si>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</si>
  <si>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</si>
  <si>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</si>
  <si>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</si>
  <si>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</si>
  <si>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</si>
  <si>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</si>
  <si>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</si>
  <si>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</si>
  <si>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</si>
  <si>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</si>
  <si>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</si>
  <si>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</si>
  <si>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</si>
  <si>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</si>
  <si>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</si>
  <si>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</si>
  <si>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</si>
  <si>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</si>
  <si>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</si>
  <si>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</si>
  <si>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</si>
  <si>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</si>
  <si>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</si>
  <si>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</si>
  <si>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</si>
  <si>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</si>
  <si>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</si>
  <si>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</si>
  <si>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</si>
  <si>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</si>
  <si>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</si>
  <si>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</si>
  <si>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</si>
  <si>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</si>
  <si>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</si>
  <si>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</si>
  <si>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</si>
  <si>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</si>
  <si>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</si>
  <si>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</si>
  <si>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</si>
  <si>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介護サービス</t>
  </si>
  <si>
    <t>加入世帯数(世帯)</t>
  </si>
  <si>
    <t>　繰出金</t>
  </si>
  <si>
    <t>　うち減収補塡債(特例分)</t>
    <rPh sb="4" eb="5">
      <t>シュウ</t>
    </rPh>
    <rPh sb="9" eb="10">
      <t>トク</t>
    </rPh>
    <rPh sb="10" eb="11">
      <t>レイ</t>
    </rPh>
    <rPh sb="11" eb="12">
      <t>ブン</t>
    </rPh>
    <phoneticPr fontId="1"/>
  </si>
  <si>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</si>
  <si>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</si>
  <si>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</si>
  <si>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</si>
  <si>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</si>
  <si>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</si>
  <si>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</si>
  <si>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</si>
  <si>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</si>
  <si>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</si>
  <si>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</si>
  <si>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</si>
  <si>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</si>
  <si>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</si>
  <si>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</si>
  <si>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</si>
  <si>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</si>
  <si>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</si>
  <si>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</si>
  <si>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</si>
  <si>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</si>
  <si>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</si>
  <si>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</si>
  <si>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</si>
  <si>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</si>
  <si>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</si>
  <si>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</si>
  <si>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</si>
  <si>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</si>
  <si>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</si>
  <si>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市立大学特別会計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</si>
  <si>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</si>
  <si>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</si>
  <si>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</si>
  <si>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</si>
  <si>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</si>
  <si>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介護保険特別会計（サービス事業勘定）</t>
  </si>
  <si>
    <t>左のうち
一般会計等
繰入見込額</t>
  </si>
  <si>
    <t>合併特例振興基金</t>
  </si>
  <si>
    <t>資金不足
比率</t>
    <rPh sb="0" eb="2">
      <t>シキン</t>
    </rPh>
    <rPh sb="2" eb="4">
      <t>フソク</t>
    </rPh>
    <rPh sb="5" eb="7">
      <t>ヒリツ</t>
    </rPh>
    <phoneticPr fontId="5"/>
  </si>
  <si>
    <t>病院事業会計</t>
  </si>
  <si>
    <t>法適用企業</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</si>
  <si>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</si>
  <si>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</si>
  <si>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</si>
  <si>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</si>
  <si>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</si>
  <si>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</si>
  <si>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</si>
  <si>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</si>
  <si>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</si>
  <si>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</si>
  <si>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</si>
  <si>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</si>
  <si>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</si>
  <si>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</si>
  <si>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</si>
  <si>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</si>
  <si>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</si>
  <si>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</si>
  <si>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</si>
  <si>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</si>
  <si>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</si>
  <si>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1.82</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</si>
  <si>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</si>
  <si>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</si>
  <si>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</si>
  <si>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</si>
  <si>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</si>
  <si>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</si>
  <si>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</si>
  <si>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</si>
  <si>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</si>
  <si>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</si>
  <si>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</si>
  <si>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</si>
  <si>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</si>
  <si>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</si>
  <si>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</si>
  <si>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</si>
  <si>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</si>
  <si>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</si>
  <si>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</si>
  <si>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</si>
  <si>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</si>
  <si>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</si>
  <si>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</si>
  <si>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</si>
  <si>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</si>
  <si>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</si>
  <si>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</si>
  <si>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</si>
  <si>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</si>
  <si>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</si>
  <si>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</si>
  <si>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</si>
  <si>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</si>
  <si>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 0.17</t>
  </si>
  <si>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</si>
  <si>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</si>
  <si>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</si>
  <si>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</si>
  <si>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</si>
  <si>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</si>
  <si>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</si>
  <si>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</si>
  <si>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</si>
  <si>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</si>
  <si>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</si>
  <si>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2.10</t>
  </si>
  <si>
    <t>その他会計（赤字）</t>
  </si>
  <si>
    <t>名寄地区衛生施設事務組合</t>
    <rPh sb="0" eb="2">
      <t>ナヨロ</t>
    </rPh>
    <rPh sb="2" eb="4">
      <t>チク</t>
    </rPh>
    <rPh sb="4" eb="6">
      <t>エイセイ</t>
    </rPh>
    <rPh sb="6" eb="8">
      <t>シセツ</t>
    </rPh>
    <rPh sb="8" eb="10">
      <t>ジム</t>
    </rPh>
    <rPh sb="10" eb="12">
      <t>クミアイ</t>
    </rPh>
    <phoneticPr fontId="39"/>
  </si>
  <si>
    <t>上川北部消防事務組合</t>
    <rPh sb="0" eb="2">
      <t>カミカワ</t>
    </rPh>
    <rPh sb="2" eb="4">
      <t>ホクブ</t>
    </rPh>
    <rPh sb="4" eb="6">
      <t>ショウボウ</t>
    </rPh>
    <rPh sb="6" eb="8">
      <t>ジム</t>
    </rPh>
    <rPh sb="8" eb="10">
      <t>クミアイ</t>
    </rPh>
    <phoneticPr fontId="39"/>
  </si>
  <si>
    <t>名寄東病院振興基金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</si>
</sst>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6"/>
      <color auto="1"/>
      <name val="ＭＳ Ｐ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65223</c:v>
                </c:pt>
                <c:pt idx="1">
                  <c:v>92836</c:v>
                </c:pt>
                <c:pt idx="2">
                  <c:v>116805</c:v>
                </c:pt>
                <c:pt idx="3">
                  <c:v>129783</c:v>
                </c:pt>
                <c:pt idx="4">
                  <c:v>146701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2.96</c:v>
                </c:pt>
                <c:pt idx="1">
                  <c:v>3.49</c:v>
                </c:pt>
                <c:pt idx="2">
                  <c:v>2.71</c:v>
                </c:pt>
                <c:pt idx="3">
                  <c:v>2.72</c:v>
                </c:pt>
                <c:pt idx="4">
                  <c:v>3.3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c:v>
                </c:pt>
                <c:pt idx="1">
                  <c:v>18.13</c:v>
                </c:pt>
                <c:pt idx="2">
                  <c:v>19.47</c:v>
                </c:pt>
                <c:pt idx="3">
                  <c:v>21.73</c:v>
                </c:pt>
                <c:pt idx="4">
                  <c:v>20.350000000000001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-0.17</c:v>
                </c:pt>
                <c:pt idx="1">
                  <c:v>0.26</c:v>
                </c:pt>
                <c:pt idx="2">
                  <c:v>-1.82</c:v>
                </c:pt>
                <c:pt idx="3">
                  <c:v>0.86</c:v>
                </c:pt>
                <c:pt idx="4">
                  <c:v>-2.1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市立大学特別会計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9.e-002</c:v>
                </c:pt>
                <c:pt idx="2">
                  <c:v>#N/A</c:v>
                </c:pt>
                <c:pt idx="3">
                  <c:v>0.16</c:v>
                </c:pt>
                <c:pt idx="4">
                  <c:v>#N/A</c:v>
                </c:pt>
                <c:pt idx="5">
                  <c:v>5.e-002</c:v>
                </c:pt>
                <c:pt idx="6">
                  <c:v>#N/A</c:v>
                </c:pt>
                <c:pt idx="7">
                  <c:v>0.15</c:v>
                </c:pt>
                <c:pt idx="8">
                  <c:v>#N/A</c:v>
                </c:pt>
                <c:pt idx="9">
                  <c:v>7.0000000000000007e-002</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1.1000000000000001</c:v>
                </c:pt>
                <c:pt idx="4">
                  <c:v>#N/A</c:v>
                </c:pt>
                <c:pt idx="5">
                  <c:v>1.35</c:v>
                </c:pt>
                <c:pt idx="6">
                  <c:v>#N/A</c:v>
                </c:pt>
                <c:pt idx="7">
                  <c:v>1.1100000000000001</c:v>
                </c:pt>
                <c:pt idx="8">
                  <c:v>#N/A</c:v>
                </c:pt>
                <c:pt idx="9">
                  <c:v>1.0900000000000001</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3.27</c:v>
                </c:pt>
                <c:pt idx="2">
                  <c:v>#N/A</c:v>
                </c:pt>
                <c:pt idx="3">
                  <c:v>3.2</c:v>
                </c:pt>
                <c:pt idx="4">
                  <c:v>#N/A</c:v>
                </c:pt>
                <c:pt idx="5">
                  <c:v>3.07</c:v>
                </c:pt>
                <c:pt idx="6">
                  <c:v>#N/A</c:v>
                </c:pt>
                <c:pt idx="7">
                  <c:v>2.5299999999999998</c:v>
                </c:pt>
                <c:pt idx="8">
                  <c:v>#N/A</c:v>
                </c:pt>
                <c:pt idx="9">
                  <c:v>1.76</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1.26</c:v>
                </c:pt>
                <c:pt idx="2">
                  <c:v>#N/A</c:v>
                </c:pt>
                <c:pt idx="3">
                  <c:v>1.5</c:v>
                </c:pt>
                <c:pt idx="4">
                  <c:v>#N/A</c:v>
                </c:pt>
                <c:pt idx="5">
                  <c:v>1.86</c:v>
                </c:pt>
                <c:pt idx="6">
                  <c:v>#N/A</c:v>
                </c:pt>
                <c:pt idx="7">
                  <c:v>2.25</c:v>
                </c:pt>
                <c:pt idx="8">
                  <c:v>#N/A</c:v>
                </c:pt>
                <c:pt idx="9">
                  <c:v>2.44</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7.61</c:v>
                </c:pt>
                <c:pt idx="2">
                  <c:v>#N/A</c:v>
                </c:pt>
                <c:pt idx="3">
                  <c:v>8.3800000000000008</c:v>
                </c:pt>
                <c:pt idx="4">
                  <c:v>#N/A</c:v>
                </c:pt>
                <c:pt idx="5">
                  <c:v>12.81</c:v>
                </c:pt>
                <c:pt idx="6">
                  <c:v>#N/A</c:v>
                </c:pt>
                <c:pt idx="7">
                  <c:v>10.56</c:v>
                </c:pt>
                <c:pt idx="8">
                  <c:v>#N/A</c:v>
                </c:pt>
                <c:pt idx="9">
                  <c:v>2.96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2.96</c:v>
                </c:pt>
                <c:pt idx="2">
                  <c:v>#N/A</c:v>
                </c:pt>
                <c:pt idx="3">
                  <c:v>3.49</c:v>
                </c:pt>
                <c:pt idx="4">
                  <c:v>#N/A</c:v>
                </c:pt>
                <c:pt idx="5">
                  <c:v>2.71</c:v>
                </c:pt>
                <c:pt idx="6">
                  <c:v>#N/A</c:v>
                </c:pt>
                <c:pt idx="7">
                  <c:v>2.71</c:v>
                </c:pt>
                <c:pt idx="8">
                  <c:v>#N/A</c:v>
                </c:pt>
                <c:pt idx="9">
                  <c:v>3.3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2592</c:v>
                </c:pt>
                <c:pt idx="5">
                  <c:v>2636</c:v>
                </c:pt>
                <c:pt idx="8">
                  <c:v>2605</c:v>
                </c:pt>
                <c:pt idx="11">
                  <c:v>2568</c:v>
                </c:pt>
                <c:pt idx="14">
                  <c:v>2512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43</c:v>
                </c:pt>
                <c:pt idx="3">
                  <c:v>45</c:v>
                </c:pt>
                <c:pt idx="6">
                  <c:v>43</c:v>
                </c:pt>
                <c:pt idx="9">
                  <c:v>51</c:v>
                </c:pt>
                <c:pt idx="12">
                  <c:v>24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1022</c:v>
                </c:pt>
                <c:pt idx="3">
                  <c:v>964</c:v>
                </c:pt>
                <c:pt idx="6">
                  <c:v>802</c:v>
                </c:pt>
                <c:pt idx="9">
                  <c:v>747</c:v>
                </c:pt>
                <c:pt idx="12">
                  <c:v>794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2690</c:v>
                </c:pt>
                <c:pt idx="3">
                  <c:v>2725</c:v>
                </c:pt>
                <c:pt idx="6">
                  <c:v>2811</c:v>
                </c:pt>
                <c:pt idx="9">
                  <c:v>2821</c:v>
                </c:pt>
                <c:pt idx="12">
                  <c:v>2767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1163</c:v>
                </c:pt>
                <c:pt idx="2">
                  <c:v>#N/A</c:v>
                </c:pt>
                <c:pt idx="3">
                  <c:v>#N/A</c:v>
                </c:pt>
                <c:pt idx="4">
                  <c:v>1098</c:v>
                </c:pt>
                <c:pt idx="5">
                  <c:v>#N/A</c:v>
                </c:pt>
                <c:pt idx="6">
                  <c:v>#N/A</c:v>
                </c:pt>
                <c:pt idx="7">
                  <c:v>1051</c:v>
                </c:pt>
                <c:pt idx="8">
                  <c:v>#N/A</c:v>
                </c:pt>
                <c:pt idx="9">
                  <c:v>#N/A</c:v>
                </c:pt>
                <c:pt idx="10">
                  <c:v>1051</c:v>
                </c:pt>
                <c:pt idx="11">
                  <c:v>#N/A</c:v>
                </c:pt>
                <c:pt idx="12">
                  <c:v>#N/A</c:v>
                </c:pt>
                <c:pt idx="13">
                  <c:v>1073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20403</c:v>
                </c:pt>
                <c:pt idx="5">
                  <c:v>19841</c:v>
                </c:pt>
                <c:pt idx="8">
                  <c:v>19114</c:v>
                </c:pt>
                <c:pt idx="11">
                  <c:v>19040</c:v>
                </c:pt>
                <c:pt idx="14">
                  <c:v>18549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2891</c:v>
                </c:pt>
                <c:pt idx="5">
                  <c:v>2571</c:v>
                </c:pt>
                <c:pt idx="8">
                  <c:v>2391</c:v>
                </c:pt>
                <c:pt idx="11">
                  <c:v>2180</c:v>
                </c:pt>
                <c:pt idx="14">
                  <c:v>1909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8539</c:v>
                </c:pt>
                <c:pt idx="5">
                  <c:v>9162</c:v>
                </c:pt>
                <c:pt idx="8">
                  <c:v>9118</c:v>
                </c:pt>
                <c:pt idx="11">
                  <c:v>8763</c:v>
                </c:pt>
                <c:pt idx="14">
                  <c:v>7685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807</c:v>
                </c:pt>
                <c:pt idx="3">
                  <c:v>644</c:v>
                </c:pt>
                <c:pt idx="6">
                  <c:v>555</c:v>
                </c:pt>
                <c:pt idx="9">
                  <c:v>607</c:v>
                </c:pt>
                <c:pt idx="12">
                  <c:v>905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6249</c:v>
                </c:pt>
                <c:pt idx="3">
                  <c:v>5585</c:v>
                </c:pt>
                <c:pt idx="6">
                  <c:v>5343</c:v>
                </c:pt>
                <c:pt idx="9">
                  <c:v>5363</c:v>
                </c:pt>
                <c:pt idx="12">
                  <c:v>5461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104</c:v>
                </c:pt>
                <c:pt idx="3">
                  <c:v>67</c:v>
                </c:pt>
                <c:pt idx="6">
                  <c:v>33</c:v>
                </c:pt>
                <c:pt idx="9">
                  <c:v>44</c:v>
                </c:pt>
                <c:pt idx="12">
                  <c:v>56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26711</c:v>
                </c:pt>
                <c:pt idx="3">
                  <c:v>26102</c:v>
                </c:pt>
                <c:pt idx="6">
                  <c:v>25250</c:v>
                </c:pt>
                <c:pt idx="9">
                  <c:v>24965</c:v>
                </c:pt>
                <c:pt idx="12">
                  <c:v>24069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2038</c:v>
                </c:pt>
                <c:pt idx="2">
                  <c:v>#N/A</c:v>
                </c:pt>
                <c:pt idx="3">
                  <c:v>#N/A</c:v>
                </c:pt>
                <c:pt idx="4">
                  <c:v>825</c:v>
                </c:pt>
                <c:pt idx="5">
                  <c:v>#N/A</c:v>
                </c:pt>
                <c:pt idx="6">
                  <c:v>#N/A</c:v>
                </c:pt>
                <c:pt idx="7">
                  <c:v>558</c:v>
                </c:pt>
                <c:pt idx="8">
                  <c:v>#N/A</c:v>
                </c:pt>
                <c:pt idx="9">
                  <c:v>#N/A</c:v>
                </c:pt>
                <c:pt idx="10">
                  <c:v>995</c:v>
                </c:pt>
                <c:pt idx="11">
                  <c:v>#N/A</c:v>
                </c:pt>
                <c:pt idx="12">
                  <c:v>#N/A</c:v>
                </c:pt>
                <c:pt idx="13">
                  <c:v>2348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2516</c:v>
                </c:pt>
                <c:pt idx="1">
                  <c:v>2806</c:v>
                </c:pt>
                <c:pt idx="2">
                  <c:v>2637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2373</c:v>
                </c:pt>
                <c:pt idx="1">
                  <c:v>2037</c:v>
                </c:pt>
                <c:pt idx="2">
                  <c:v>1758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5053</c:v>
                </c:pt>
                <c:pt idx="1">
                  <c:v>4524</c:v>
                </c:pt>
                <c:pt idx="2">
                  <c:v>3660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年度は、令和２年度借入分の過疎対策事業債の元金償還開始となりましたが臨時財政対策債の償還終了などにより主な要因となり元利償還金が5,400万円減となった一方、臨時財政対策債や合併特例債の償還終了により公債費にかかる基準財政需要額が6,000万円減少し、</a:t>
          </a:r>
          <a:r>
            <a:rPr kumimoji="1" lang="ja-JP" altLang="en-US" sz="1400">
              <a:latin typeface="ＭＳ ゴシック"/>
              <a:ea typeface="ＭＳ ゴシック"/>
            </a:rPr>
            <a:t>実質公債費比率の分子が2,200万円増とな</a:t>
          </a:r>
          <a:r>
            <a:rPr kumimoji="1" lang="ja-JP" altLang="en-US" sz="1400">
              <a:latin typeface="ＭＳ ゴシック"/>
              <a:ea typeface="ＭＳ ゴシック"/>
            </a:rPr>
            <a:t>りました。</a:t>
          </a:r>
          <a:endParaRPr kumimoji="1" lang="ja-JP" altLang="en-US" sz="1400">
            <a:latin typeface="ＭＳ ゴシック"/>
            <a:ea typeface="ＭＳ ゴシック"/>
          </a:endParaRPr>
        </a:p>
        <a:p>
          <a:r>
            <a:rPr kumimoji="1" lang="ja-JP" altLang="en-US" sz="1400">
              <a:latin typeface="ＭＳ ゴシック"/>
              <a:ea typeface="ＭＳ ゴシック"/>
            </a:rPr>
            <a:t>　　　　</a:t>
          </a:r>
          <a:endParaRPr kumimoji="1" lang="ja-JP" altLang="en-US" sz="1400">
            <a:latin typeface="ＭＳ ゴシック"/>
            <a:ea typeface="ＭＳ ゴシック"/>
          </a:endParaRPr>
        </a:p>
        <a:p>
          <a:r>
            <a:rPr kumimoji="1" lang="ja-JP" altLang="en-US" sz="1400">
              <a:latin typeface="ＭＳ ゴシック"/>
              <a:ea typeface="ＭＳ ゴシック"/>
            </a:rPr>
            <a:t>　同時期に建設された公共施設の老朽化が進み、施設改修の時期が集中することが想定されております。事業の精査、他の特定財源の活用を図りながら、今後も</a:t>
          </a:r>
          <a:r>
            <a:rPr kumimoji="1" lang="ja-JP" altLang="en-US" sz="1400">
              <a:latin typeface="ＭＳ ゴシック"/>
              <a:ea typeface="ＭＳ ゴシック"/>
            </a:rPr>
            <a:t>公債費の適正管理に努めます。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将来負担額のうち地方債については、財政規律の遵守により、新たな地方債の借入を元金償還額以内としていることから、令和５年度の地方債残高は前年度より8億9,600万円の減となりましたが、昨今の</a:t>
          </a:r>
          <a:r>
            <a:rPr kumimoji="1" lang="ja-JP" altLang="en-US" sz="1400">
              <a:latin typeface="ＭＳ ゴシック"/>
              <a:ea typeface="ＭＳ ゴシック"/>
            </a:rPr>
            <a:t>昨今の人件費、</a:t>
          </a:r>
          <a:r>
            <a:rPr kumimoji="1" lang="ja-JP" altLang="en-US" sz="1400">
              <a:latin typeface="ＭＳ ゴシック"/>
              <a:ea typeface="ＭＳ ゴシック"/>
            </a:rPr>
            <a:t>資材単価の上昇などの影響による経費の増加により基金の取り崩し額が増加し、充当可能基金額が10億7,800万円の減となったことから、将来負担比率の分子が13億5,300万円増加しました</a:t>
          </a:r>
          <a:r>
            <a:rPr kumimoji="1" lang="ja-JP" altLang="en-US" sz="1400">
              <a:latin typeface="ＭＳ ゴシック"/>
              <a:ea typeface="ＭＳ ゴシック"/>
            </a:rPr>
            <a:t>。</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　今後も地方債を活用して実施する事業が見込まれます。引き続き事業の厳選、交付税算入率の高い地方債の活用を図りながら、公債費</a:t>
          </a:r>
          <a:r>
            <a:rPr kumimoji="1" lang="ja-JP" altLang="en-US" sz="1400">
              <a:latin typeface="ＭＳ ゴシック"/>
              <a:ea typeface="ＭＳ ゴシック"/>
            </a:rPr>
            <a:t>の適正管理に努めます。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北海道名寄市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補正予算の調整財源として、財政調整基金においては</a:t>
          </a:r>
          <a:r>
            <a:rPr kumimoji="1" lang="ja-JP" altLang="en-US" sz="1300">
              <a:solidFill>
                <a:schemeClr val="dk1"/>
              </a:solidFill>
              <a:effectLst/>
              <a:latin typeface="ＭＳ ゴシック"/>
              <a:ea typeface="ＭＳ ゴシック"/>
              <a:cs typeface="+mn-cs"/>
            </a:rPr>
            <a:t>決算剰余金と合わせて1億8,000円の積み立てを行い、財源調整として3億5,000万円の取崩しを実施、前年度より1億6,900万円の減となりました。一方、</a:t>
          </a:r>
          <a:r>
            <a:rPr kumimoji="1" lang="ja-JP" altLang="en-US" sz="1300">
              <a:solidFill>
                <a:schemeClr val="dk1"/>
              </a:solidFill>
              <a:effectLst/>
              <a:latin typeface="ＭＳ ゴシック"/>
              <a:ea typeface="ＭＳ ゴシック"/>
              <a:cs typeface="+mn-cs"/>
            </a:rPr>
            <a:t>減債基金は4億円、合併特例振興基金は2億3,000万円、公共施設整備基金は4億7,000万円を取り崩し、積み立ては主に利子や寄付金分だったことから、それぞれ前年度より減となりました。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また、その他特定目的基金において名寄東病院振興基金で3億2,000万円の取崩しなどを行い、基金全体では</a:t>
          </a:r>
          <a:r>
            <a:rPr kumimoji="1" lang="ja-JP" altLang="en-US" sz="1300">
              <a:solidFill>
                <a:schemeClr val="dk1"/>
              </a:solidFill>
              <a:effectLst/>
              <a:latin typeface="ＭＳ ゴシック"/>
              <a:ea typeface="ＭＳ ゴシック"/>
              <a:cs typeface="+mn-cs"/>
            </a:rPr>
            <a:t>前年度より約13億1,200万円の減となりました。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事業の選択、経費削減など行財政改革の推進に努めますが、学校改修工事や廃棄物処理施設建設工事など大型事業がこの数年間集中することから、基金の取り崩しが必要になるものと想定しております。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名寄東病院振興基金：名寄東病院の施設設備の整備及び運営に要する経費に充てる。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合併特例振興基金：合併に伴う地域の振興に要する経費に充てる。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名寄市立大学振興基金：名寄市立大学の整備、運営等に要する経費に充てる。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公共施設整備基金：公共施設の計画的な改修及び緊急な整備に要する経費に充てる。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地域振興基金：地域の振興に要する経費に充てる。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名寄東病院振興基金：名寄東病院の施設設備及び運営に要する経費のために取崩しと積み立てを実施。</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合併特例振興基金：</a:t>
          </a:r>
          <a:r>
            <a:rPr kumimoji="1" lang="ja-JP" altLang="en-US" sz="1300">
              <a:solidFill>
                <a:schemeClr val="dk1"/>
              </a:solidFill>
              <a:effectLst/>
              <a:latin typeface="ＭＳ ゴシック"/>
              <a:ea typeface="ＭＳ ゴシック"/>
              <a:cs typeface="+mn-cs"/>
            </a:rPr>
            <a:t>地域交通路線運行事業や町内会ネットワーク事業等のため取り崩しを行いました。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名寄市立大学振興基金：大学ネットワーク機器更新や学生寮改修のために取り崩しを行いました。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a:t>
          </a:r>
          <a:r>
            <a:rPr kumimoji="1" lang="ja-JP" altLang="en-US" sz="1300">
              <a:solidFill>
                <a:schemeClr val="dk1"/>
              </a:solidFill>
              <a:effectLst/>
              <a:latin typeface="ＭＳ ゴシック"/>
              <a:ea typeface="ＭＳ ゴシック"/>
              <a:cs typeface="+mn-cs"/>
            </a:rPr>
            <a:t>市道補修工事や市営住宅整備</a:t>
          </a:r>
          <a:r>
            <a:rPr kumimoji="1" lang="ja-JP" altLang="en-US" sz="1300">
              <a:solidFill>
                <a:schemeClr val="dk1"/>
              </a:solidFill>
              <a:effectLst/>
              <a:latin typeface="ＭＳ ゴシック"/>
              <a:ea typeface="ＭＳ ゴシック"/>
              <a:cs typeface="+mn-cs"/>
            </a:rPr>
            <a:t>のため取り崩しを行いました。</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地域振興基金：天文台といった教育振興や農業振興のために取り崩しを行いました。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合併特例振興基金：合併後拡大した生活交通路線や町内会ネットワークなどの整備や体制強化のために基金の活用を想定しています。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公共施設整備基金：老朽化した公共施設の修繕・更新が見込まれており、その財源として公共施設整備基金の活用を想定しています。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名寄市立大学振興基金：名寄市立大学の施設修繕や大学図書館の機器更新のために基金の活用を想定しています。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latin typeface="ＭＳ ゴシック"/>
              <a:ea typeface="ＭＳ ゴシック"/>
            </a:rPr>
            <a:t>物価高騰や人件費上昇の影響を受け、支出額が増大し、財政調整基金の取崩しを行ったことにより1億6,900万円の減となった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今後も、交付税の縮減など一般財源の減少により、基金の取り崩しが想定されることから、事業の厳選、経費削減を図り、将来にわたって健全な財政運営を維持するよう</a:t>
          </a:r>
          <a:r>
            <a:rPr kumimoji="1" lang="ja-JP" altLang="en-US" sz="1300">
              <a:solidFill>
                <a:schemeClr val="dk1"/>
              </a:solidFill>
              <a:effectLst/>
              <a:latin typeface="ＭＳ ゴシック"/>
              <a:ea typeface="ＭＳ ゴシック"/>
              <a:cs typeface="+mn-cs"/>
            </a:rPr>
            <a:t>努めていきます。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主に市債の償還のため取り崩しと積み立てを行いました。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大型事業債の償還に対応するため、積み立てていた基金を取り崩しました。今後も学校改築事業や廃棄物中間処理施設建設事業など大型建設事業のため地方債の借り入れが続く見込みです。事業の厳選、経費削減を図り健全な財政運営の維持に努め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24,742
24,624
534.86
26,217,259
25,785,069
427,719
12,959,215
24,069,023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数値は0.27</a:t>
          </a:r>
          <a:r>
            <a:rPr lang="ja-JP" altLang="en-US" sz="1300">
              <a:latin typeface="ＭＳ Ｐゴシック"/>
              <a:ea typeface="ＭＳ Ｐゴシック"/>
            </a:rPr>
            <a:t>で横ばいで推移しており、</a:t>
          </a:r>
          <a:r>
            <a:rPr lang="ja-JP" altLang="en-US" sz="1300">
              <a:latin typeface="ＭＳ Ｐゴシック"/>
              <a:ea typeface="ＭＳ Ｐゴシック"/>
            </a:rPr>
            <a:t>人口減少、高齢化社会の進行などにより類似団体平均を下回っています。</a:t>
          </a:r>
          <a:endParaRPr lang="ja-JP" altLang="en-US" sz="1300">
            <a:latin typeface="ＭＳ Ｐゴシック"/>
            <a:ea typeface="ＭＳ Ｐゴシック"/>
          </a:endParaRPr>
        </a:p>
        <a:p>
          <a:r>
            <a:rPr lang="ja-JP" altLang="en-US" sz="1300">
              <a:latin typeface="ＭＳ Ｐゴシック"/>
              <a:ea typeface="ＭＳ Ｐゴシック"/>
            </a:rPr>
            <a:t>　今後、大幅な改善を見込める状況にはありませんが、地域振興の推進のため、</a:t>
          </a:r>
          <a:r>
            <a:rPr lang="ja-JP" altLang="en-US" sz="1300">
              <a:latin typeface="ＭＳ Ｐゴシック"/>
              <a:ea typeface="ＭＳ Ｐゴシック"/>
            </a:rPr>
            <a:t>引き続き市税等の自主財源の確保に努めるとともに、行政の効率化、財政の健全化を図っていきます。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86360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9080"/>
    <xdr:sp macro="" textlink="">
      <xdr:nvSpPr>
        <xdr:cNvPr id="65" name="財政力最大値テキスト"/>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86360</xdr:rowOff>
    </xdr:from>
    <xdr:to xmlns:xdr="http://schemas.openxmlformats.org/drawingml/2006/spreadsheetDrawing">
      <xdr:col>24</xdr:col>
      <xdr:colOff>12700</xdr:colOff>
      <xdr:row>37</xdr:row>
      <xdr:rowOff>86360</xdr:rowOff>
    </xdr:to>
    <xdr:cxnSp macro="">
      <xdr:nvCxnSpPr>
        <xdr:cNvPr id="66" name="直線コネクタ 65"/>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167640</xdr:rowOff>
    </xdr:from>
    <xdr:to xmlns:xdr="http://schemas.openxmlformats.org/drawingml/2006/spreadsheetDrawing">
      <xdr:col>23</xdr:col>
      <xdr:colOff>133350</xdr:colOff>
      <xdr:row>43</xdr:row>
      <xdr:rowOff>167640</xdr:rowOff>
    </xdr:to>
    <xdr:cxnSp macro="">
      <xdr:nvCxnSpPr>
        <xdr:cNvPr id="67" name="直線コネクタ 66"/>
        <xdr:cNvCxnSpPr/>
      </xdr:nvCxnSpPr>
      <xdr:spPr>
        <a:xfrm>
          <a:off x="4114800" y="75399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167640</xdr:rowOff>
    </xdr:from>
    <xdr:to xmlns:xdr="http://schemas.openxmlformats.org/drawingml/2006/spreadsheetDrawing">
      <xdr:col>19</xdr:col>
      <xdr:colOff>133350</xdr:colOff>
      <xdr:row>43</xdr:row>
      <xdr:rowOff>167640</xdr:rowOff>
    </xdr:to>
    <xdr:cxnSp macro="">
      <xdr:nvCxnSpPr>
        <xdr:cNvPr id="70" name="直線コネクタ 69"/>
        <xdr:cNvCxnSpPr/>
      </xdr:nvCxnSpPr>
      <xdr:spPr>
        <a:xfrm>
          <a:off x="3225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46990</xdr:rowOff>
    </xdr:from>
    <xdr:to xmlns:xdr="http://schemas.openxmlformats.org/drawingml/2006/spreadsheetDrawing">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158750</xdr:rowOff>
    </xdr:from>
    <xdr:ext cx="736600" cy="259080"/>
    <xdr:sp macro="" textlink="">
      <xdr:nvSpPr>
        <xdr:cNvPr id="72" name="テキスト ボックス 71"/>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167640</xdr:rowOff>
    </xdr:from>
    <xdr:to xmlns:xdr="http://schemas.openxmlformats.org/drawingml/2006/spreadsheetDrawing">
      <xdr:col>15</xdr:col>
      <xdr:colOff>82550</xdr:colOff>
      <xdr:row>43</xdr:row>
      <xdr:rowOff>167640</xdr:rowOff>
    </xdr:to>
    <xdr:cxnSp macro="">
      <xdr:nvCxnSpPr>
        <xdr:cNvPr id="73" name="直線コネクタ 72"/>
        <xdr:cNvCxnSpPr/>
      </xdr:nvCxnSpPr>
      <xdr:spPr>
        <a:xfrm>
          <a:off x="2336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58445"/>
    <xdr:sp macro="" textlink="">
      <xdr:nvSpPr>
        <xdr:cNvPr id="75" name="テキスト ボックス 74"/>
        <xdr:cNvSpPr txBox="1"/>
      </xdr:nvSpPr>
      <xdr:spPr>
        <a:xfrm>
          <a:off x="2844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167640</xdr:rowOff>
    </xdr:from>
    <xdr:to xmlns:xdr="http://schemas.openxmlformats.org/drawingml/2006/spreadsheetDrawing">
      <xdr:col>11</xdr:col>
      <xdr:colOff>31750</xdr:colOff>
      <xdr:row>43</xdr:row>
      <xdr:rowOff>167640</xdr:rowOff>
    </xdr:to>
    <xdr:cxnSp macro="">
      <xdr:nvCxnSpPr>
        <xdr:cNvPr id="76" name="直線コネクタ 75"/>
        <xdr:cNvCxnSpPr/>
      </xdr:nvCxnSpPr>
      <xdr:spPr>
        <a:xfrm>
          <a:off x="1447800" y="75399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134620</xdr:rowOff>
    </xdr:from>
    <xdr:ext cx="762000" cy="258445"/>
    <xdr:sp macro="" textlink="">
      <xdr:nvSpPr>
        <xdr:cNvPr id="78" name="テキスト ボックス 77"/>
        <xdr:cNvSpPr txBox="1"/>
      </xdr:nvSpPr>
      <xdr:spPr>
        <a:xfrm>
          <a:off x="1955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116840</xdr:rowOff>
    </xdr:from>
    <xdr:to xmlns:xdr="http://schemas.openxmlformats.org/drawingml/2006/spreadsheetDrawing">
      <xdr:col>23</xdr:col>
      <xdr:colOff>184150</xdr:colOff>
      <xdr:row>44</xdr:row>
      <xdr:rowOff>46990</xdr:rowOff>
    </xdr:to>
    <xdr:sp macro="" textlink="">
      <xdr:nvSpPr>
        <xdr:cNvPr id="86" name="楕円 85"/>
        <xdr:cNvSpPr/>
      </xdr:nvSpPr>
      <xdr:spPr>
        <a:xfrm>
          <a:off x="49022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88900</xdr:rowOff>
    </xdr:from>
    <xdr:ext cx="762000" cy="258445"/>
    <xdr:sp macro="" textlink="">
      <xdr:nvSpPr>
        <xdr:cNvPr id="87" name="財政力該当値テキスト"/>
        <xdr:cNvSpPr txBox="1"/>
      </xdr:nvSpPr>
      <xdr:spPr>
        <a:xfrm>
          <a:off x="5041900" y="7461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116840</xdr:rowOff>
    </xdr:from>
    <xdr:to xmlns:xdr="http://schemas.openxmlformats.org/drawingml/2006/spreadsheetDrawing">
      <xdr:col>19</xdr:col>
      <xdr:colOff>184150</xdr:colOff>
      <xdr:row>44</xdr:row>
      <xdr:rowOff>46990</xdr:rowOff>
    </xdr:to>
    <xdr:sp macro="" textlink="">
      <xdr:nvSpPr>
        <xdr:cNvPr id="88" name="楕円 87"/>
        <xdr:cNvSpPr/>
      </xdr:nvSpPr>
      <xdr:spPr>
        <a:xfrm>
          <a:off x="4064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31750</xdr:rowOff>
    </xdr:from>
    <xdr:ext cx="736600" cy="258445"/>
    <xdr:sp macro="" textlink="">
      <xdr:nvSpPr>
        <xdr:cNvPr id="89" name="テキスト ボックス 88"/>
        <xdr:cNvSpPr txBox="1"/>
      </xdr:nvSpPr>
      <xdr:spPr>
        <a:xfrm>
          <a:off x="3733800" y="7575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116840</xdr:rowOff>
    </xdr:from>
    <xdr:to xmlns:xdr="http://schemas.openxmlformats.org/drawingml/2006/spreadsheetDrawing">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31750</xdr:rowOff>
    </xdr:from>
    <xdr:ext cx="762000" cy="258445"/>
    <xdr:sp macro="" textlink="">
      <xdr:nvSpPr>
        <xdr:cNvPr id="91" name="テキスト ボックス 90"/>
        <xdr:cNvSpPr txBox="1"/>
      </xdr:nvSpPr>
      <xdr:spPr>
        <a:xfrm>
          <a:off x="2844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116840</xdr:rowOff>
    </xdr:from>
    <xdr:to xmlns:xdr="http://schemas.openxmlformats.org/drawingml/2006/spreadsheetDrawing">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31750</xdr:rowOff>
    </xdr:from>
    <xdr:ext cx="762000" cy="258445"/>
    <xdr:sp macro="" textlink="">
      <xdr:nvSpPr>
        <xdr:cNvPr id="93" name="テキスト ボックス 92"/>
        <xdr:cNvSpPr txBox="1"/>
      </xdr:nvSpPr>
      <xdr:spPr>
        <a:xfrm>
          <a:off x="1955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116840</xdr:rowOff>
    </xdr:from>
    <xdr:to xmlns:xdr="http://schemas.openxmlformats.org/drawingml/2006/spreadsheetDrawing">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31750</xdr:rowOff>
    </xdr:from>
    <xdr:ext cx="762000" cy="258445"/>
    <xdr:sp macro="" textlink="">
      <xdr:nvSpPr>
        <xdr:cNvPr id="95" name="テキスト ボックス 94"/>
        <xdr:cNvSpPr txBox="1"/>
      </xdr:nvSpPr>
      <xdr:spPr>
        <a:xfrm>
          <a:off x="1066800" y="7575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人事院勧告に伴う人件費の増（約4億円）や労務単価・資材高騰による委託料等の増（約1億8,000万円）により、前年度より1.0％増の97.2％となりました。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委託料の増や燃料・電気料の高騰は、経常経費を押し上げる大きな要因となりましたが、対策を協議し、</a:t>
          </a:r>
          <a:r>
            <a:rPr kumimoji="1" lang="ja-JP" altLang="en-US" sz="1300">
              <a:latin typeface="ＭＳ Ｐゴシック"/>
              <a:ea typeface="ＭＳ Ｐゴシック"/>
            </a:rPr>
            <a:t>経常経費の抑制に努めてまいります。</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126365</xdr:rowOff>
    </xdr:from>
    <xdr:to xmlns:xdr="http://schemas.openxmlformats.org/drawingml/2006/spreadsheetDrawing">
      <xdr:col>23</xdr:col>
      <xdr:colOff>133350</xdr:colOff>
      <xdr:row>67</xdr:row>
      <xdr:rowOff>17780</xdr:rowOff>
    </xdr:to>
    <xdr:cxnSp macro="">
      <xdr:nvCxnSpPr>
        <xdr:cNvPr id="127" name="直線コネクタ 126"/>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161290</xdr:rowOff>
    </xdr:from>
    <xdr:ext cx="762000" cy="259080"/>
    <xdr:sp macro="" textlink="">
      <xdr:nvSpPr>
        <xdr:cNvPr id="128" name="財政構造の弾力性最小値テキスト"/>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9" name="直線コネクタ 128"/>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41275</xdr:rowOff>
    </xdr:from>
    <xdr:ext cx="762000" cy="258445"/>
    <xdr:sp macro="" textlink="">
      <xdr:nvSpPr>
        <xdr:cNvPr id="130" name="財政構造の弾力性最大値テキスト"/>
        <xdr:cNvSpPr txBox="1"/>
      </xdr:nvSpPr>
      <xdr:spPr>
        <a:xfrm>
          <a:off x="5041900" y="964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126365</xdr:rowOff>
    </xdr:from>
    <xdr:to xmlns:xdr="http://schemas.openxmlformats.org/drawingml/2006/spreadsheetDrawing">
      <xdr:col>24</xdr:col>
      <xdr:colOff>12700</xdr:colOff>
      <xdr:row>57</xdr:row>
      <xdr:rowOff>126365</xdr:rowOff>
    </xdr:to>
    <xdr:cxnSp macro="">
      <xdr:nvCxnSpPr>
        <xdr:cNvPr id="131" name="直線コネクタ 130"/>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33020</xdr:rowOff>
    </xdr:from>
    <xdr:to xmlns:xdr="http://schemas.openxmlformats.org/drawingml/2006/spreadsheetDrawing">
      <xdr:col>23</xdr:col>
      <xdr:colOff>133350</xdr:colOff>
      <xdr:row>61</xdr:row>
      <xdr:rowOff>67945</xdr:rowOff>
    </xdr:to>
    <xdr:cxnSp macro="">
      <xdr:nvCxnSpPr>
        <xdr:cNvPr id="132" name="直線コネクタ 131"/>
        <xdr:cNvCxnSpPr/>
      </xdr:nvCxnSpPr>
      <xdr:spPr>
        <a:xfrm>
          <a:off x="4114800" y="1049147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70485</xdr:rowOff>
    </xdr:from>
    <xdr:ext cx="762000" cy="259080"/>
    <xdr:sp macro="" textlink="">
      <xdr:nvSpPr>
        <xdr:cNvPr id="133" name="財政構造の弾力性平均値テキスト"/>
        <xdr:cNvSpPr txBox="1"/>
      </xdr:nvSpPr>
      <xdr:spPr>
        <a:xfrm>
          <a:off x="5041900" y="10186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53975</xdr:rowOff>
    </xdr:from>
    <xdr:to xmlns:xdr="http://schemas.openxmlformats.org/drawingml/2006/spreadsheetDrawing">
      <xdr:col>23</xdr:col>
      <xdr:colOff>184150</xdr:colOff>
      <xdr:row>60</xdr:row>
      <xdr:rowOff>155575</xdr:rowOff>
    </xdr:to>
    <xdr:sp macro="" textlink="">
      <xdr:nvSpPr>
        <xdr:cNvPr id="134" name="フローチャート: 判断 133"/>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33020</xdr:rowOff>
    </xdr:from>
    <xdr:to xmlns:xdr="http://schemas.openxmlformats.org/drawingml/2006/spreadsheetDrawing">
      <xdr:col>19</xdr:col>
      <xdr:colOff>133350</xdr:colOff>
      <xdr:row>61</xdr:row>
      <xdr:rowOff>40640</xdr:rowOff>
    </xdr:to>
    <xdr:cxnSp macro="">
      <xdr:nvCxnSpPr>
        <xdr:cNvPr id="135" name="直線コネクタ 134"/>
        <xdr:cNvCxnSpPr/>
      </xdr:nvCxnSpPr>
      <xdr:spPr>
        <a:xfrm flipV="1">
          <a:off x="3225800" y="104914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43815</xdr:rowOff>
    </xdr:from>
    <xdr:to xmlns:xdr="http://schemas.openxmlformats.org/drawingml/2006/spreadsheetDrawing">
      <xdr:col>19</xdr:col>
      <xdr:colOff>184150</xdr:colOff>
      <xdr:row>60</xdr:row>
      <xdr:rowOff>145415</xdr:rowOff>
    </xdr:to>
    <xdr:sp macro="" textlink="">
      <xdr:nvSpPr>
        <xdr:cNvPr id="136" name="フローチャート: 判断 135"/>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155575</xdr:rowOff>
    </xdr:from>
    <xdr:ext cx="736600" cy="258445"/>
    <xdr:sp macro="" textlink="">
      <xdr:nvSpPr>
        <xdr:cNvPr id="137" name="テキスト ボックス 136"/>
        <xdr:cNvSpPr txBox="1"/>
      </xdr:nvSpPr>
      <xdr:spPr>
        <a:xfrm>
          <a:off x="3733800" y="1009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162560</xdr:rowOff>
    </xdr:from>
    <xdr:to xmlns:xdr="http://schemas.openxmlformats.org/drawingml/2006/spreadsheetDrawing">
      <xdr:col>15</xdr:col>
      <xdr:colOff>82550</xdr:colOff>
      <xdr:row>61</xdr:row>
      <xdr:rowOff>40640</xdr:rowOff>
    </xdr:to>
    <xdr:cxnSp macro="">
      <xdr:nvCxnSpPr>
        <xdr:cNvPr id="138" name="直線コネクタ 137"/>
        <xdr:cNvCxnSpPr/>
      </xdr:nvCxnSpPr>
      <xdr:spPr>
        <a:xfrm>
          <a:off x="2336800" y="1027811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19685</xdr:rowOff>
    </xdr:from>
    <xdr:to xmlns:xdr="http://schemas.openxmlformats.org/drawingml/2006/spreadsheetDrawing">
      <xdr:col>15</xdr:col>
      <xdr:colOff>133350</xdr:colOff>
      <xdr:row>60</xdr:row>
      <xdr:rowOff>121285</xdr:rowOff>
    </xdr:to>
    <xdr:sp macro="" textlink="">
      <xdr:nvSpPr>
        <xdr:cNvPr id="139" name="フローチャート: 判断 138"/>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132080</xdr:rowOff>
    </xdr:from>
    <xdr:ext cx="762000" cy="258445"/>
    <xdr:sp macro="" textlink="">
      <xdr:nvSpPr>
        <xdr:cNvPr id="140" name="テキスト ボックス 139"/>
        <xdr:cNvSpPr txBox="1"/>
      </xdr:nvSpPr>
      <xdr:spPr>
        <a:xfrm>
          <a:off x="2844800" y="1007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162560</xdr:rowOff>
    </xdr:from>
    <xdr:to xmlns:xdr="http://schemas.openxmlformats.org/drawingml/2006/spreadsheetDrawing">
      <xdr:col>11</xdr:col>
      <xdr:colOff>31750</xdr:colOff>
      <xdr:row>60</xdr:row>
      <xdr:rowOff>80645</xdr:rowOff>
    </xdr:to>
    <xdr:cxnSp macro="">
      <xdr:nvCxnSpPr>
        <xdr:cNvPr id="141" name="直線コネクタ 140"/>
        <xdr:cNvCxnSpPr/>
      </xdr:nvCxnSpPr>
      <xdr:spPr>
        <a:xfrm flipV="1">
          <a:off x="1447800" y="1027811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59690</xdr:rowOff>
    </xdr:from>
    <xdr:to xmlns:xdr="http://schemas.openxmlformats.org/drawingml/2006/spreadsheetDrawing">
      <xdr:col>11</xdr:col>
      <xdr:colOff>82550</xdr:colOff>
      <xdr:row>59</xdr:row>
      <xdr:rowOff>161290</xdr:rowOff>
    </xdr:to>
    <xdr:sp macro="" textlink="">
      <xdr:nvSpPr>
        <xdr:cNvPr id="142" name="フローチャート: 判断 141"/>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62000" cy="259080"/>
    <xdr:sp macro="" textlink="">
      <xdr:nvSpPr>
        <xdr:cNvPr id="143" name="テキスト ボックス 142"/>
        <xdr:cNvSpPr txBox="1"/>
      </xdr:nvSpPr>
      <xdr:spPr>
        <a:xfrm>
          <a:off x="1955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26035</xdr:rowOff>
    </xdr:from>
    <xdr:to xmlns:xdr="http://schemas.openxmlformats.org/drawingml/2006/spreadsheetDrawing">
      <xdr:col>7</xdr:col>
      <xdr:colOff>31750</xdr:colOff>
      <xdr:row>60</xdr:row>
      <xdr:rowOff>127635</xdr:rowOff>
    </xdr:to>
    <xdr:sp macro="" textlink="">
      <xdr:nvSpPr>
        <xdr:cNvPr id="144" name="フローチャート: 判断 143"/>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137795</xdr:rowOff>
    </xdr:from>
    <xdr:ext cx="762000" cy="259080"/>
    <xdr:sp macro="" textlink="">
      <xdr:nvSpPr>
        <xdr:cNvPr id="145" name="テキスト ボックス 144"/>
        <xdr:cNvSpPr txBox="1"/>
      </xdr:nvSpPr>
      <xdr:spPr>
        <a:xfrm>
          <a:off x="1066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17780</xdr:rowOff>
    </xdr:from>
    <xdr:to xmlns:xdr="http://schemas.openxmlformats.org/drawingml/2006/spreadsheetDrawing">
      <xdr:col>23</xdr:col>
      <xdr:colOff>184150</xdr:colOff>
      <xdr:row>61</xdr:row>
      <xdr:rowOff>118745</xdr:rowOff>
    </xdr:to>
    <xdr:sp macro="" textlink="">
      <xdr:nvSpPr>
        <xdr:cNvPr id="151" name="楕円 150"/>
        <xdr:cNvSpPr/>
      </xdr:nvSpPr>
      <xdr:spPr>
        <a:xfrm>
          <a:off x="49022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160655</xdr:rowOff>
    </xdr:from>
    <xdr:ext cx="762000" cy="259080"/>
    <xdr:sp macro="" textlink="">
      <xdr:nvSpPr>
        <xdr:cNvPr id="152" name="財政構造の弾力性該当値テキスト"/>
        <xdr:cNvSpPr txBox="1"/>
      </xdr:nvSpPr>
      <xdr:spPr>
        <a:xfrm>
          <a:off x="5041900" y="10447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153670</xdr:rowOff>
    </xdr:from>
    <xdr:to xmlns:xdr="http://schemas.openxmlformats.org/drawingml/2006/spreadsheetDrawing">
      <xdr:col>19</xdr:col>
      <xdr:colOff>184150</xdr:colOff>
      <xdr:row>61</xdr:row>
      <xdr:rowOff>83820</xdr:rowOff>
    </xdr:to>
    <xdr:sp macro="" textlink="">
      <xdr:nvSpPr>
        <xdr:cNvPr id="153" name="楕円 152"/>
        <xdr:cNvSpPr/>
      </xdr:nvSpPr>
      <xdr:spPr>
        <a:xfrm>
          <a:off x="40640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68580</xdr:rowOff>
    </xdr:from>
    <xdr:ext cx="736600" cy="259080"/>
    <xdr:sp macro="" textlink="">
      <xdr:nvSpPr>
        <xdr:cNvPr id="154" name="テキスト ボックス 153"/>
        <xdr:cNvSpPr txBox="1"/>
      </xdr:nvSpPr>
      <xdr:spPr>
        <a:xfrm>
          <a:off x="3733800" y="10527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160655</xdr:rowOff>
    </xdr:from>
    <xdr:to xmlns:xdr="http://schemas.openxmlformats.org/drawingml/2006/spreadsheetDrawing">
      <xdr:col>15</xdr:col>
      <xdr:colOff>133350</xdr:colOff>
      <xdr:row>61</xdr:row>
      <xdr:rowOff>90805</xdr:rowOff>
    </xdr:to>
    <xdr:sp macro="" textlink="">
      <xdr:nvSpPr>
        <xdr:cNvPr id="155" name="楕円 154"/>
        <xdr:cNvSpPr/>
      </xdr:nvSpPr>
      <xdr:spPr>
        <a:xfrm>
          <a:off x="31750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75565</xdr:rowOff>
    </xdr:from>
    <xdr:ext cx="762000" cy="258445"/>
    <xdr:sp macro="" textlink="">
      <xdr:nvSpPr>
        <xdr:cNvPr id="156" name="テキスト ボックス 155"/>
        <xdr:cNvSpPr txBox="1"/>
      </xdr:nvSpPr>
      <xdr:spPr>
        <a:xfrm>
          <a:off x="2844800" y="10534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111760</xdr:rowOff>
    </xdr:from>
    <xdr:to xmlns:xdr="http://schemas.openxmlformats.org/drawingml/2006/spreadsheetDrawing">
      <xdr:col>11</xdr:col>
      <xdr:colOff>82550</xdr:colOff>
      <xdr:row>60</xdr:row>
      <xdr:rowOff>41910</xdr:rowOff>
    </xdr:to>
    <xdr:sp macro="" textlink="">
      <xdr:nvSpPr>
        <xdr:cNvPr id="157" name="楕円 156"/>
        <xdr:cNvSpPr/>
      </xdr:nvSpPr>
      <xdr:spPr>
        <a:xfrm>
          <a:off x="22860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26670</xdr:rowOff>
    </xdr:from>
    <xdr:ext cx="762000" cy="259080"/>
    <xdr:sp macro="" textlink="">
      <xdr:nvSpPr>
        <xdr:cNvPr id="158" name="テキスト ボックス 157"/>
        <xdr:cNvSpPr txBox="1"/>
      </xdr:nvSpPr>
      <xdr:spPr>
        <a:xfrm>
          <a:off x="1955800" y="1031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29845</xdr:rowOff>
    </xdr:from>
    <xdr:to xmlns:xdr="http://schemas.openxmlformats.org/drawingml/2006/spreadsheetDrawing">
      <xdr:col>7</xdr:col>
      <xdr:colOff>31750</xdr:colOff>
      <xdr:row>60</xdr:row>
      <xdr:rowOff>132080</xdr:rowOff>
    </xdr:to>
    <xdr:sp macro="" textlink="">
      <xdr:nvSpPr>
        <xdr:cNvPr id="159" name="楕円 158"/>
        <xdr:cNvSpPr/>
      </xdr:nvSpPr>
      <xdr:spPr>
        <a:xfrm>
          <a:off x="13970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116205</xdr:rowOff>
    </xdr:from>
    <xdr:ext cx="762000" cy="259080"/>
    <xdr:sp macro="" textlink="">
      <xdr:nvSpPr>
        <xdr:cNvPr id="160" name="テキスト ボックス 159"/>
        <xdr:cNvSpPr txBox="1"/>
      </xdr:nvSpPr>
      <xdr:spPr>
        <a:xfrm>
          <a:off x="1066800" y="10403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[337,655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人口一人当たり人件費・物件費は、依然として類似団体と比較して高い状態にありますが、これは、本市が他の自治体ではあまり例のない市立大学を設置していることが、大きな要因であります。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引き続き、適正な定員管理、経費抑制に努めてまいります。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8" name="テキスト ボックス 177"/>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24130</xdr:rowOff>
    </xdr:from>
    <xdr:to xmlns:xdr="http://schemas.openxmlformats.org/drawingml/2006/spreadsheetDrawing">
      <xdr:col>23</xdr:col>
      <xdr:colOff>133350</xdr:colOff>
      <xdr:row>88</xdr:row>
      <xdr:rowOff>68580</xdr:rowOff>
    </xdr:to>
    <xdr:cxnSp macro="">
      <xdr:nvCxnSpPr>
        <xdr:cNvPr id="187" name="直線コネクタ 186"/>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40640</xdr:rowOff>
    </xdr:from>
    <xdr:ext cx="762000" cy="258445"/>
    <xdr:sp macro="" textlink="">
      <xdr:nvSpPr>
        <xdr:cNvPr id="188" name="人件費・物件費等の状況最小値テキスト"/>
        <xdr:cNvSpPr txBox="1"/>
      </xdr:nvSpPr>
      <xdr:spPr>
        <a:xfrm>
          <a:off x="5041900" y="15128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68580</xdr:rowOff>
    </xdr:from>
    <xdr:to xmlns:xdr="http://schemas.openxmlformats.org/drawingml/2006/spreadsheetDrawing">
      <xdr:col>24</xdr:col>
      <xdr:colOff>12700</xdr:colOff>
      <xdr:row>88</xdr:row>
      <xdr:rowOff>68580</xdr:rowOff>
    </xdr:to>
    <xdr:cxnSp macro="">
      <xdr:nvCxnSpPr>
        <xdr:cNvPr id="189" name="直線コネクタ 188"/>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110490</xdr:rowOff>
    </xdr:from>
    <xdr:ext cx="762000" cy="258445"/>
    <xdr:sp macro="" textlink="">
      <xdr:nvSpPr>
        <xdr:cNvPr id="190" name="人件費・物件費等の状況最大値テキスト"/>
        <xdr:cNvSpPr txBox="1"/>
      </xdr:nvSpPr>
      <xdr:spPr>
        <a:xfrm>
          <a:off x="5041900" y="13655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24130</xdr:rowOff>
    </xdr:from>
    <xdr:to xmlns:xdr="http://schemas.openxmlformats.org/drawingml/2006/spreadsheetDrawing">
      <xdr:col>24</xdr:col>
      <xdr:colOff>12700</xdr:colOff>
      <xdr:row>81</xdr:row>
      <xdr:rowOff>24130</xdr:rowOff>
    </xdr:to>
    <xdr:cxnSp macro="">
      <xdr:nvCxnSpPr>
        <xdr:cNvPr id="191" name="直線コネクタ 190"/>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68580</xdr:rowOff>
    </xdr:from>
    <xdr:to xmlns:xdr="http://schemas.openxmlformats.org/drawingml/2006/spreadsheetDrawing">
      <xdr:col>23</xdr:col>
      <xdr:colOff>133350</xdr:colOff>
      <xdr:row>81</xdr:row>
      <xdr:rowOff>74930</xdr:rowOff>
    </xdr:to>
    <xdr:cxnSp macro="">
      <xdr:nvCxnSpPr>
        <xdr:cNvPr id="192" name="直線コネクタ 191"/>
        <xdr:cNvCxnSpPr/>
      </xdr:nvCxnSpPr>
      <xdr:spPr>
        <a:xfrm>
          <a:off x="4114800" y="139560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53340</xdr:rowOff>
    </xdr:from>
    <xdr:ext cx="762000" cy="258445"/>
    <xdr:sp macro="" textlink="">
      <xdr:nvSpPr>
        <xdr:cNvPr id="193" name="人件費・物件費等の状況平均値テキスト"/>
        <xdr:cNvSpPr txBox="1"/>
      </xdr:nvSpPr>
      <xdr:spPr>
        <a:xfrm>
          <a:off x="5041900" y="137693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170815</xdr:rowOff>
    </xdr:from>
    <xdr:to xmlns:xdr="http://schemas.openxmlformats.org/drawingml/2006/spreadsheetDrawing">
      <xdr:col>23</xdr:col>
      <xdr:colOff>184150</xdr:colOff>
      <xdr:row>81</xdr:row>
      <xdr:rowOff>100965</xdr:rowOff>
    </xdr:to>
    <xdr:sp macro="" textlink="">
      <xdr:nvSpPr>
        <xdr:cNvPr id="194" name="フローチャート: 判断 193"/>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65405</xdr:rowOff>
    </xdr:from>
    <xdr:to xmlns:xdr="http://schemas.openxmlformats.org/drawingml/2006/spreadsheetDrawing">
      <xdr:col>19</xdr:col>
      <xdr:colOff>133350</xdr:colOff>
      <xdr:row>81</xdr:row>
      <xdr:rowOff>68580</xdr:rowOff>
    </xdr:to>
    <xdr:cxnSp macro="">
      <xdr:nvCxnSpPr>
        <xdr:cNvPr id="195" name="直線コネクタ 194"/>
        <xdr:cNvCxnSpPr/>
      </xdr:nvCxnSpPr>
      <xdr:spPr>
        <a:xfrm>
          <a:off x="3225800" y="13952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167005</xdr:rowOff>
    </xdr:from>
    <xdr:to xmlns:xdr="http://schemas.openxmlformats.org/drawingml/2006/spreadsheetDrawing">
      <xdr:col>19</xdr:col>
      <xdr:colOff>184150</xdr:colOff>
      <xdr:row>81</xdr:row>
      <xdr:rowOff>97790</xdr:rowOff>
    </xdr:to>
    <xdr:sp macro="" textlink="">
      <xdr:nvSpPr>
        <xdr:cNvPr id="196" name="フローチャート: 判断 195"/>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107315</xdr:rowOff>
    </xdr:from>
    <xdr:ext cx="736600" cy="259080"/>
    <xdr:sp macro="" textlink="">
      <xdr:nvSpPr>
        <xdr:cNvPr id="197" name="テキスト ボックス 196"/>
        <xdr:cNvSpPr txBox="1"/>
      </xdr:nvSpPr>
      <xdr:spPr>
        <a:xfrm>
          <a:off x="3733800" y="1365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59690</xdr:rowOff>
    </xdr:from>
    <xdr:to xmlns:xdr="http://schemas.openxmlformats.org/drawingml/2006/spreadsheetDrawing">
      <xdr:col>15</xdr:col>
      <xdr:colOff>82550</xdr:colOff>
      <xdr:row>81</xdr:row>
      <xdr:rowOff>65405</xdr:rowOff>
    </xdr:to>
    <xdr:cxnSp macro="">
      <xdr:nvCxnSpPr>
        <xdr:cNvPr id="198" name="直線コネクタ 197"/>
        <xdr:cNvCxnSpPr/>
      </xdr:nvCxnSpPr>
      <xdr:spPr>
        <a:xfrm>
          <a:off x="2336800" y="139471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166370</xdr:rowOff>
    </xdr:from>
    <xdr:to xmlns:xdr="http://schemas.openxmlformats.org/drawingml/2006/spreadsheetDrawing">
      <xdr:col>15</xdr:col>
      <xdr:colOff>133350</xdr:colOff>
      <xdr:row>81</xdr:row>
      <xdr:rowOff>95885</xdr:rowOff>
    </xdr:to>
    <xdr:sp macro="" textlink="">
      <xdr:nvSpPr>
        <xdr:cNvPr id="199" name="フローチャート: 判断 198"/>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106045</xdr:rowOff>
    </xdr:from>
    <xdr:ext cx="762000" cy="259080"/>
    <xdr:sp macro="" textlink="">
      <xdr:nvSpPr>
        <xdr:cNvPr id="200" name="テキスト ボックス 199"/>
        <xdr:cNvSpPr txBox="1"/>
      </xdr:nvSpPr>
      <xdr:spPr>
        <a:xfrm>
          <a:off x="2844800" y="1365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55880</xdr:rowOff>
    </xdr:from>
    <xdr:to xmlns:xdr="http://schemas.openxmlformats.org/drawingml/2006/spreadsheetDrawing">
      <xdr:col>11</xdr:col>
      <xdr:colOff>31750</xdr:colOff>
      <xdr:row>81</xdr:row>
      <xdr:rowOff>59690</xdr:rowOff>
    </xdr:to>
    <xdr:cxnSp macro="">
      <xdr:nvCxnSpPr>
        <xdr:cNvPr id="201" name="直線コネクタ 200"/>
        <xdr:cNvCxnSpPr/>
      </xdr:nvCxnSpPr>
      <xdr:spPr>
        <a:xfrm>
          <a:off x="1447800" y="139433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164465</xdr:rowOff>
    </xdr:from>
    <xdr:to xmlns:xdr="http://schemas.openxmlformats.org/drawingml/2006/spreadsheetDrawing">
      <xdr:col>11</xdr:col>
      <xdr:colOff>82550</xdr:colOff>
      <xdr:row>81</xdr:row>
      <xdr:rowOff>94615</xdr:rowOff>
    </xdr:to>
    <xdr:sp macro="" textlink="">
      <xdr:nvSpPr>
        <xdr:cNvPr id="202" name="フローチャート: 判断 201"/>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104775</xdr:rowOff>
    </xdr:from>
    <xdr:ext cx="762000" cy="259080"/>
    <xdr:sp macro="" textlink="">
      <xdr:nvSpPr>
        <xdr:cNvPr id="203" name="テキスト ボックス 202"/>
        <xdr:cNvSpPr txBox="1"/>
      </xdr:nvSpPr>
      <xdr:spPr>
        <a:xfrm>
          <a:off x="1955800" y="1364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161290</xdr:rowOff>
    </xdr:from>
    <xdr:to xmlns:xdr="http://schemas.openxmlformats.org/drawingml/2006/spreadsheetDrawing">
      <xdr:col>7</xdr:col>
      <xdr:colOff>31750</xdr:colOff>
      <xdr:row>81</xdr:row>
      <xdr:rowOff>91440</xdr:rowOff>
    </xdr:to>
    <xdr:sp macro="" textlink="">
      <xdr:nvSpPr>
        <xdr:cNvPr id="204" name="フローチャート: 判断 203"/>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101600</xdr:rowOff>
    </xdr:from>
    <xdr:ext cx="762000" cy="259080"/>
    <xdr:sp macro="" textlink="">
      <xdr:nvSpPr>
        <xdr:cNvPr id="205" name="テキスト ボックス 204"/>
        <xdr:cNvSpPr txBox="1"/>
      </xdr:nvSpPr>
      <xdr:spPr>
        <a:xfrm>
          <a:off x="10668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24130</xdr:rowOff>
    </xdr:from>
    <xdr:to xmlns:xdr="http://schemas.openxmlformats.org/drawingml/2006/spreadsheetDrawing">
      <xdr:col>23</xdr:col>
      <xdr:colOff>184150</xdr:colOff>
      <xdr:row>81</xdr:row>
      <xdr:rowOff>125730</xdr:rowOff>
    </xdr:to>
    <xdr:sp macro="" textlink="">
      <xdr:nvSpPr>
        <xdr:cNvPr id="211" name="楕円 210"/>
        <xdr:cNvSpPr/>
      </xdr:nvSpPr>
      <xdr:spPr>
        <a:xfrm>
          <a:off x="4902200" y="139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72390</xdr:rowOff>
    </xdr:from>
    <xdr:ext cx="762000" cy="259080"/>
    <xdr:sp macro="" textlink="">
      <xdr:nvSpPr>
        <xdr:cNvPr id="212" name="人件費・物件費等の状況該当値テキスト"/>
        <xdr:cNvSpPr txBox="1"/>
      </xdr:nvSpPr>
      <xdr:spPr>
        <a:xfrm>
          <a:off x="50419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17780</xdr:rowOff>
    </xdr:from>
    <xdr:to xmlns:xdr="http://schemas.openxmlformats.org/drawingml/2006/spreadsheetDrawing">
      <xdr:col>19</xdr:col>
      <xdr:colOff>184150</xdr:colOff>
      <xdr:row>81</xdr:row>
      <xdr:rowOff>119380</xdr:rowOff>
    </xdr:to>
    <xdr:sp macro="" textlink="">
      <xdr:nvSpPr>
        <xdr:cNvPr id="213" name="楕円 212"/>
        <xdr:cNvSpPr/>
      </xdr:nvSpPr>
      <xdr:spPr>
        <a:xfrm>
          <a:off x="40640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104140</xdr:rowOff>
    </xdr:from>
    <xdr:ext cx="736600" cy="259080"/>
    <xdr:sp macro="" textlink="">
      <xdr:nvSpPr>
        <xdr:cNvPr id="214" name="テキスト ボックス 213"/>
        <xdr:cNvSpPr txBox="1"/>
      </xdr:nvSpPr>
      <xdr:spPr>
        <a:xfrm>
          <a:off x="3733800" y="1399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14605</xdr:rowOff>
    </xdr:from>
    <xdr:to xmlns:xdr="http://schemas.openxmlformats.org/drawingml/2006/spreadsheetDrawing">
      <xdr:col>15</xdr:col>
      <xdr:colOff>133350</xdr:colOff>
      <xdr:row>81</xdr:row>
      <xdr:rowOff>116205</xdr:rowOff>
    </xdr:to>
    <xdr:sp macro="" textlink="">
      <xdr:nvSpPr>
        <xdr:cNvPr id="215" name="楕円 214"/>
        <xdr:cNvSpPr/>
      </xdr:nvSpPr>
      <xdr:spPr>
        <a:xfrm>
          <a:off x="3175000" y="139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100965</xdr:rowOff>
    </xdr:from>
    <xdr:ext cx="762000" cy="258445"/>
    <xdr:sp macro="" textlink="">
      <xdr:nvSpPr>
        <xdr:cNvPr id="216" name="テキスト ボックス 215"/>
        <xdr:cNvSpPr txBox="1"/>
      </xdr:nvSpPr>
      <xdr:spPr>
        <a:xfrm>
          <a:off x="2844800" y="13988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8890</xdr:rowOff>
    </xdr:from>
    <xdr:to xmlns:xdr="http://schemas.openxmlformats.org/drawingml/2006/spreadsheetDrawing">
      <xdr:col>11</xdr:col>
      <xdr:colOff>82550</xdr:colOff>
      <xdr:row>81</xdr:row>
      <xdr:rowOff>110490</xdr:rowOff>
    </xdr:to>
    <xdr:sp macro="" textlink="">
      <xdr:nvSpPr>
        <xdr:cNvPr id="217" name="楕円 216"/>
        <xdr:cNvSpPr/>
      </xdr:nvSpPr>
      <xdr:spPr>
        <a:xfrm>
          <a:off x="22860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95250</xdr:rowOff>
    </xdr:from>
    <xdr:ext cx="762000" cy="259080"/>
    <xdr:sp macro="" textlink="">
      <xdr:nvSpPr>
        <xdr:cNvPr id="218" name="テキスト ボックス 217"/>
        <xdr:cNvSpPr txBox="1"/>
      </xdr:nvSpPr>
      <xdr:spPr>
        <a:xfrm>
          <a:off x="1955800" y="1398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5080</xdr:rowOff>
    </xdr:from>
    <xdr:to xmlns:xdr="http://schemas.openxmlformats.org/drawingml/2006/spreadsheetDrawing">
      <xdr:col>7</xdr:col>
      <xdr:colOff>31750</xdr:colOff>
      <xdr:row>81</xdr:row>
      <xdr:rowOff>106680</xdr:rowOff>
    </xdr:to>
    <xdr:sp macro="" textlink="">
      <xdr:nvSpPr>
        <xdr:cNvPr id="219" name="楕円 218"/>
        <xdr:cNvSpPr/>
      </xdr:nvSpPr>
      <xdr:spPr>
        <a:xfrm>
          <a:off x="139700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91440</xdr:rowOff>
    </xdr:from>
    <xdr:ext cx="762000" cy="259080"/>
    <xdr:sp macro="" textlink="">
      <xdr:nvSpPr>
        <xdr:cNvPr id="220" name="テキスト ボックス 219"/>
        <xdr:cNvSpPr txBox="1"/>
      </xdr:nvSpPr>
      <xdr:spPr>
        <a:xfrm>
          <a:off x="1066800" y="1397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3" name="テキスト ボックス 222"/>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ラスパイレス指数は、前年度より0.1ポイント減の99.9となりました。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引き続き、適正な定員管理に努めてまいります。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6"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7" name="テキスト ボックス 236"/>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8"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9" name="テキスト ボックス 238"/>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0"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1" name="テキスト ボックス 240"/>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2"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3" name="テキスト ボックス 242"/>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4"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5" name="テキスト ボックス 244"/>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6"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7" name="テキスト ボックス 246"/>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112395</xdr:rowOff>
    </xdr:from>
    <xdr:to xmlns:xdr="http://schemas.openxmlformats.org/drawingml/2006/spreadsheetDrawing">
      <xdr:col>81</xdr:col>
      <xdr:colOff>44450</xdr:colOff>
      <xdr:row>89</xdr:row>
      <xdr:rowOff>18415</xdr:rowOff>
    </xdr:to>
    <xdr:cxnSp macro="">
      <xdr:nvCxnSpPr>
        <xdr:cNvPr id="251" name="直線コネクタ 250"/>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62000" cy="259080"/>
    <xdr:sp macro="" textlink="">
      <xdr:nvSpPr>
        <xdr:cNvPr id="252"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3" name="直線コネクタ 252"/>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27305</xdr:rowOff>
    </xdr:from>
    <xdr:ext cx="762000" cy="259080"/>
    <xdr:sp macro="" textlink="">
      <xdr:nvSpPr>
        <xdr:cNvPr id="254" name="給与水準   （国との比較）最大値テキスト"/>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112395</xdr:rowOff>
    </xdr:from>
    <xdr:to xmlns:xdr="http://schemas.openxmlformats.org/drawingml/2006/spreadsheetDrawing">
      <xdr:col>81</xdr:col>
      <xdr:colOff>133350</xdr:colOff>
      <xdr:row>79</xdr:row>
      <xdr:rowOff>112395</xdr:rowOff>
    </xdr:to>
    <xdr:cxnSp macro="">
      <xdr:nvCxnSpPr>
        <xdr:cNvPr id="255" name="直線コネクタ 254"/>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17780</xdr:rowOff>
    </xdr:from>
    <xdr:to xmlns:xdr="http://schemas.openxmlformats.org/drawingml/2006/spreadsheetDrawing">
      <xdr:col>81</xdr:col>
      <xdr:colOff>44450</xdr:colOff>
      <xdr:row>88</xdr:row>
      <xdr:rowOff>34290</xdr:rowOff>
    </xdr:to>
    <xdr:cxnSp macro="">
      <xdr:nvCxnSpPr>
        <xdr:cNvPr id="256" name="直線コネクタ 255"/>
        <xdr:cNvCxnSpPr/>
      </xdr:nvCxnSpPr>
      <xdr:spPr>
        <a:xfrm flipV="1">
          <a:off x="16179800" y="151053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31750</xdr:rowOff>
    </xdr:from>
    <xdr:ext cx="762000" cy="258445"/>
    <xdr:sp macro="" textlink="">
      <xdr:nvSpPr>
        <xdr:cNvPr id="257" name="給与水準   （国との比較）平均値テキスト"/>
        <xdr:cNvSpPr txBox="1"/>
      </xdr:nvSpPr>
      <xdr:spPr>
        <a:xfrm>
          <a:off x="17106900" y="14433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58" name="フローチャート: 判断 257"/>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153035</xdr:rowOff>
    </xdr:from>
    <xdr:to xmlns:xdr="http://schemas.openxmlformats.org/drawingml/2006/spreadsheetDrawing">
      <xdr:col>77</xdr:col>
      <xdr:colOff>44450</xdr:colOff>
      <xdr:row>88</xdr:row>
      <xdr:rowOff>34290</xdr:rowOff>
    </xdr:to>
    <xdr:cxnSp macro="">
      <xdr:nvCxnSpPr>
        <xdr:cNvPr id="259" name="直線コネクタ 258"/>
        <xdr:cNvCxnSpPr/>
      </xdr:nvCxnSpPr>
      <xdr:spPr>
        <a:xfrm>
          <a:off x="15290800" y="1489773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0" name="フローチャート: 判断 259"/>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144145</xdr:rowOff>
    </xdr:from>
    <xdr:ext cx="736600" cy="258445"/>
    <xdr:sp macro="" textlink="">
      <xdr:nvSpPr>
        <xdr:cNvPr id="261" name="テキスト ボックス 260"/>
        <xdr:cNvSpPr txBox="1"/>
      </xdr:nvSpPr>
      <xdr:spPr>
        <a:xfrm>
          <a:off x="15798800" y="1437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153035</xdr:rowOff>
    </xdr:from>
    <xdr:to xmlns:xdr="http://schemas.openxmlformats.org/drawingml/2006/spreadsheetDrawing">
      <xdr:col>72</xdr:col>
      <xdr:colOff>203200</xdr:colOff>
      <xdr:row>87</xdr:row>
      <xdr:rowOff>120650</xdr:rowOff>
    </xdr:to>
    <xdr:cxnSp macro="">
      <xdr:nvCxnSpPr>
        <xdr:cNvPr id="262" name="直線コネクタ 261"/>
        <xdr:cNvCxnSpPr/>
      </xdr:nvCxnSpPr>
      <xdr:spPr>
        <a:xfrm flipV="1">
          <a:off x="14401800" y="1489773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63" name="フローチャート: 判断 262"/>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161925</xdr:rowOff>
    </xdr:from>
    <xdr:ext cx="762000" cy="259080"/>
    <xdr:sp macro="" textlink="">
      <xdr:nvSpPr>
        <xdr:cNvPr id="264" name="テキスト ボックス 263"/>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120650</xdr:rowOff>
    </xdr:from>
    <xdr:to xmlns:xdr="http://schemas.openxmlformats.org/drawingml/2006/spreadsheetDrawing">
      <xdr:col>68</xdr:col>
      <xdr:colOff>152400</xdr:colOff>
      <xdr:row>87</xdr:row>
      <xdr:rowOff>137160</xdr:rowOff>
    </xdr:to>
    <xdr:cxnSp macro="">
      <xdr:nvCxnSpPr>
        <xdr:cNvPr id="265" name="直線コネクタ 264"/>
        <xdr:cNvCxnSpPr/>
      </xdr:nvCxnSpPr>
      <xdr:spPr>
        <a:xfrm flipV="1">
          <a:off x="13512800" y="150368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6" name="フローチャート: 判断 265"/>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8445"/>
    <xdr:sp macro="" textlink="">
      <xdr:nvSpPr>
        <xdr:cNvPr id="267" name="テキスト ボックス 266"/>
        <xdr:cNvSpPr txBox="1"/>
      </xdr:nvSpPr>
      <xdr:spPr>
        <a:xfrm>
          <a:off x="14020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8445"/>
    <xdr:sp macro="" textlink="">
      <xdr:nvSpPr>
        <xdr:cNvPr id="269" name="テキスト ボックス 268"/>
        <xdr:cNvSpPr txBox="1"/>
      </xdr:nvSpPr>
      <xdr:spPr>
        <a:xfrm>
          <a:off x="13131800" y="1444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137795</xdr:rowOff>
    </xdr:from>
    <xdr:to xmlns:xdr="http://schemas.openxmlformats.org/drawingml/2006/spreadsheetDrawing">
      <xdr:col>81</xdr:col>
      <xdr:colOff>95250</xdr:colOff>
      <xdr:row>88</xdr:row>
      <xdr:rowOff>67945</xdr:rowOff>
    </xdr:to>
    <xdr:sp macro="" textlink="">
      <xdr:nvSpPr>
        <xdr:cNvPr id="275" name="楕円 274"/>
        <xdr:cNvSpPr/>
      </xdr:nvSpPr>
      <xdr:spPr>
        <a:xfrm>
          <a:off x="169672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109855</xdr:rowOff>
    </xdr:from>
    <xdr:ext cx="762000" cy="258445"/>
    <xdr:sp macro="" textlink="">
      <xdr:nvSpPr>
        <xdr:cNvPr id="276" name="給与水準   （国との比較）該当値テキスト"/>
        <xdr:cNvSpPr txBox="1"/>
      </xdr:nvSpPr>
      <xdr:spPr>
        <a:xfrm>
          <a:off x="17106900" y="15026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85090</xdr:rowOff>
    </xdr:to>
    <xdr:sp macro="" textlink="">
      <xdr:nvSpPr>
        <xdr:cNvPr id="277" name="楕円 276"/>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69850</xdr:rowOff>
    </xdr:from>
    <xdr:ext cx="736600" cy="259080"/>
    <xdr:sp macro="" textlink="">
      <xdr:nvSpPr>
        <xdr:cNvPr id="278" name="テキスト ボックス 277"/>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102235</xdr:rowOff>
    </xdr:from>
    <xdr:to xmlns:xdr="http://schemas.openxmlformats.org/drawingml/2006/spreadsheetDrawing">
      <xdr:col>73</xdr:col>
      <xdr:colOff>44450</xdr:colOff>
      <xdr:row>87</xdr:row>
      <xdr:rowOff>32385</xdr:rowOff>
    </xdr:to>
    <xdr:sp macro="" textlink="">
      <xdr:nvSpPr>
        <xdr:cNvPr id="279" name="楕円 278"/>
        <xdr:cNvSpPr/>
      </xdr:nvSpPr>
      <xdr:spPr>
        <a:xfrm>
          <a:off x="15240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17780</xdr:rowOff>
    </xdr:from>
    <xdr:ext cx="762000" cy="258445"/>
    <xdr:sp macro="" textlink="">
      <xdr:nvSpPr>
        <xdr:cNvPr id="280" name="テキスト ボックス 279"/>
        <xdr:cNvSpPr txBox="1"/>
      </xdr:nvSpPr>
      <xdr:spPr>
        <a:xfrm>
          <a:off x="14909800" y="14933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69215</xdr:rowOff>
    </xdr:from>
    <xdr:to xmlns:xdr="http://schemas.openxmlformats.org/drawingml/2006/spreadsheetDrawing">
      <xdr:col>68</xdr:col>
      <xdr:colOff>203200</xdr:colOff>
      <xdr:row>87</xdr:row>
      <xdr:rowOff>170815</xdr:rowOff>
    </xdr:to>
    <xdr:sp macro="" textlink="">
      <xdr:nvSpPr>
        <xdr:cNvPr id="281" name="楕円 280"/>
        <xdr:cNvSpPr/>
      </xdr:nvSpPr>
      <xdr:spPr>
        <a:xfrm>
          <a:off x="14351000" y="149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155575</xdr:rowOff>
    </xdr:from>
    <xdr:ext cx="762000" cy="258445"/>
    <xdr:sp macro="" textlink="">
      <xdr:nvSpPr>
        <xdr:cNvPr id="282" name="テキスト ボックス 281"/>
        <xdr:cNvSpPr txBox="1"/>
      </xdr:nvSpPr>
      <xdr:spPr>
        <a:xfrm>
          <a:off x="14020800" y="1507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86360</xdr:rowOff>
    </xdr:from>
    <xdr:to xmlns:xdr="http://schemas.openxmlformats.org/drawingml/2006/spreadsheetDrawing">
      <xdr:col>64</xdr:col>
      <xdr:colOff>152400</xdr:colOff>
      <xdr:row>88</xdr:row>
      <xdr:rowOff>16510</xdr:rowOff>
    </xdr:to>
    <xdr:sp macro="" textlink="">
      <xdr:nvSpPr>
        <xdr:cNvPr id="283" name="楕円 282"/>
        <xdr:cNvSpPr/>
      </xdr:nvSpPr>
      <xdr:spPr>
        <a:xfrm>
          <a:off x="13462000" y="150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1270</xdr:rowOff>
    </xdr:from>
    <xdr:ext cx="762000" cy="259080"/>
    <xdr:sp macro="" textlink="">
      <xdr:nvSpPr>
        <xdr:cNvPr id="284" name="テキスト ボックス 283"/>
        <xdr:cNvSpPr txBox="1"/>
      </xdr:nvSpPr>
      <xdr:spPr>
        <a:xfrm>
          <a:off x="13131800" y="150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人口千人当たり職員数は、前年度より0.35人増の15.88人となりました。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類似団体を上回っている要因は、本市が市立大学を設置しているためです。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今後も引き続き、社会情勢の変化および組織・機構に合わせた適正な定員管理に努めます。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8" name="テキスト ボックス 307"/>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0" name="テキスト ボックス 309"/>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166370</xdr:rowOff>
    </xdr:from>
    <xdr:to xmlns:xdr="http://schemas.openxmlformats.org/drawingml/2006/spreadsheetDrawing">
      <xdr:col>81</xdr:col>
      <xdr:colOff>44450</xdr:colOff>
      <xdr:row>66</xdr:row>
      <xdr:rowOff>76835</xdr:rowOff>
    </xdr:to>
    <xdr:cxnSp macro="">
      <xdr:nvCxnSpPr>
        <xdr:cNvPr id="314" name="直線コネクタ 313"/>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48895</xdr:rowOff>
    </xdr:from>
    <xdr:ext cx="762000" cy="259080"/>
    <xdr:sp macro="" textlink="">
      <xdr:nvSpPr>
        <xdr:cNvPr id="315" name="定員管理の状況最小値テキスト"/>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76835</xdr:rowOff>
    </xdr:from>
    <xdr:to xmlns:xdr="http://schemas.openxmlformats.org/drawingml/2006/spreadsheetDrawing">
      <xdr:col>81</xdr:col>
      <xdr:colOff>133350</xdr:colOff>
      <xdr:row>66</xdr:row>
      <xdr:rowOff>76835</xdr:rowOff>
    </xdr:to>
    <xdr:cxnSp macro="">
      <xdr:nvCxnSpPr>
        <xdr:cNvPr id="316" name="直線コネクタ 315"/>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81280</xdr:rowOff>
    </xdr:from>
    <xdr:ext cx="762000" cy="259080"/>
    <xdr:sp macro="" textlink="">
      <xdr:nvSpPr>
        <xdr:cNvPr id="317" name="定員管理の状況最大値テキスト"/>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166370</xdr:rowOff>
    </xdr:from>
    <xdr:to xmlns:xdr="http://schemas.openxmlformats.org/drawingml/2006/spreadsheetDrawing">
      <xdr:col>81</xdr:col>
      <xdr:colOff>133350</xdr:colOff>
      <xdr:row>58</xdr:row>
      <xdr:rowOff>166370</xdr:rowOff>
    </xdr:to>
    <xdr:cxnSp macro="">
      <xdr:nvCxnSpPr>
        <xdr:cNvPr id="318" name="直線コネクタ 317"/>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36195</xdr:rowOff>
    </xdr:from>
    <xdr:to xmlns:xdr="http://schemas.openxmlformats.org/drawingml/2006/spreadsheetDrawing">
      <xdr:col>81</xdr:col>
      <xdr:colOff>44450</xdr:colOff>
      <xdr:row>63</xdr:row>
      <xdr:rowOff>64135</xdr:rowOff>
    </xdr:to>
    <xdr:cxnSp macro="">
      <xdr:nvCxnSpPr>
        <xdr:cNvPr id="319" name="直線コネクタ 318"/>
        <xdr:cNvCxnSpPr/>
      </xdr:nvCxnSpPr>
      <xdr:spPr>
        <a:xfrm>
          <a:off x="16179800" y="1083754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157480</xdr:rowOff>
    </xdr:from>
    <xdr:ext cx="762000" cy="258445"/>
    <xdr:sp macro="" textlink="">
      <xdr:nvSpPr>
        <xdr:cNvPr id="320" name="定員管理の状況平均値テキスト"/>
        <xdr:cNvSpPr txBox="1"/>
      </xdr:nvSpPr>
      <xdr:spPr>
        <a:xfrm>
          <a:off x="17106900" y="102730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140970</xdr:rowOff>
    </xdr:from>
    <xdr:to xmlns:xdr="http://schemas.openxmlformats.org/drawingml/2006/spreadsheetDrawing">
      <xdr:col>81</xdr:col>
      <xdr:colOff>95250</xdr:colOff>
      <xdr:row>61</xdr:row>
      <xdr:rowOff>71120</xdr:rowOff>
    </xdr:to>
    <xdr:sp macro="" textlink="">
      <xdr:nvSpPr>
        <xdr:cNvPr id="321" name="フローチャート: 判断 320"/>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8255</xdr:rowOff>
    </xdr:from>
    <xdr:to xmlns:xdr="http://schemas.openxmlformats.org/drawingml/2006/spreadsheetDrawing">
      <xdr:col>77</xdr:col>
      <xdr:colOff>44450</xdr:colOff>
      <xdr:row>63</xdr:row>
      <xdr:rowOff>36195</xdr:rowOff>
    </xdr:to>
    <xdr:cxnSp macro="">
      <xdr:nvCxnSpPr>
        <xdr:cNvPr id="322" name="直線コネクタ 321"/>
        <xdr:cNvCxnSpPr/>
      </xdr:nvCxnSpPr>
      <xdr:spPr>
        <a:xfrm>
          <a:off x="15290800" y="108096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124460</xdr:rowOff>
    </xdr:from>
    <xdr:to xmlns:xdr="http://schemas.openxmlformats.org/drawingml/2006/spreadsheetDrawing">
      <xdr:col>77</xdr:col>
      <xdr:colOff>95250</xdr:colOff>
      <xdr:row>61</xdr:row>
      <xdr:rowOff>54610</xdr:rowOff>
    </xdr:to>
    <xdr:sp macro="" textlink="">
      <xdr:nvSpPr>
        <xdr:cNvPr id="323" name="フローチャート: 判断 322"/>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64770</xdr:rowOff>
    </xdr:from>
    <xdr:ext cx="736600" cy="258445"/>
    <xdr:sp macro="" textlink="">
      <xdr:nvSpPr>
        <xdr:cNvPr id="324" name="テキスト ボックス 323"/>
        <xdr:cNvSpPr txBox="1"/>
      </xdr:nvSpPr>
      <xdr:spPr>
        <a:xfrm>
          <a:off x="15798800" y="10180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140970</xdr:rowOff>
    </xdr:from>
    <xdr:to xmlns:xdr="http://schemas.openxmlformats.org/drawingml/2006/spreadsheetDrawing">
      <xdr:col>72</xdr:col>
      <xdr:colOff>203200</xdr:colOff>
      <xdr:row>63</xdr:row>
      <xdr:rowOff>8255</xdr:rowOff>
    </xdr:to>
    <xdr:cxnSp macro="">
      <xdr:nvCxnSpPr>
        <xdr:cNvPr id="325" name="直線コネクタ 324"/>
        <xdr:cNvCxnSpPr/>
      </xdr:nvCxnSpPr>
      <xdr:spPr>
        <a:xfrm>
          <a:off x="14401800" y="107708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110490</xdr:rowOff>
    </xdr:from>
    <xdr:to xmlns:xdr="http://schemas.openxmlformats.org/drawingml/2006/spreadsheetDrawing">
      <xdr:col>73</xdr:col>
      <xdr:colOff>44450</xdr:colOff>
      <xdr:row>61</xdr:row>
      <xdr:rowOff>40640</xdr:rowOff>
    </xdr:to>
    <xdr:sp macro="" textlink="">
      <xdr:nvSpPr>
        <xdr:cNvPr id="326" name="フローチャート: 判断 325"/>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50800</xdr:rowOff>
    </xdr:from>
    <xdr:ext cx="762000" cy="259080"/>
    <xdr:sp macro="" textlink="">
      <xdr:nvSpPr>
        <xdr:cNvPr id="327" name="テキスト ボックス 326"/>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123825</xdr:rowOff>
    </xdr:from>
    <xdr:to xmlns:xdr="http://schemas.openxmlformats.org/drawingml/2006/spreadsheetDrawing">
      <xdr:col>68</xdr:col>
      <xdr:colOff>152400</xdr:colOff>
      <xdr:row>62</xdr:row>
      <xdr:rowOff>140970</xdr:rowOff>
    </xdr:to>
    <xdr:cxnSp macro="">
      <xdr:nvCxnSpPr>
        <xdr:cNvPr id="328" name="直線コネクタ 327"/>
        <xdr:cNvCxnSpPr/>
      </xdr:nvCxnSpPr>
      <xdr:spPr>
        <a:xfrm>
          <a:off x="13512800" y="107537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103505</xdr:rowOff>
    </xdr:from>
    <xdr:to xmlns:xdr="http://schemas.openxmlformats.org/drawingml/2006/spreadsheetDrawing">
      <xdr:col>68</xdr:col>
      <xdr:colOff>203200</xdr:colOff>
      <xdr:row>61</xdr:row>
      <xdr:rowOff>33655</xdr:rowOff>
    </xdr:to>
    <xdr:sp macro="" textlink="">
      <xdr:nvSpPr>
        <xdr:cNvPr id="329" name="フローチャート: 判断 328"/>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43815</xdr:rowOff>
    </xdr:from>
    <xdr:ext cx="762000" cy="258445"/>
    <xdr:sp macro="" textlink="">
      <xdr:nvSpPr>
        <xdr:cNvPr id="330" name="テキスト ボックス 329"/>
        <xdr:cNvSpPr txBox="1"/>
      </xdr:nvSpPr>
      <xdr:spPr>
        <a:xfrm>
          <a:off x="14020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76200</xdr:rowOff>
    </xdr:from>
    <xdr:to xmlns:xdr="http://schemas.openxmlformats.org/drawingml/2006/spreadsheetDrawing">
      <xdr:col>64</xdr:col>
      <xdr:colOff>152400</xdr:colOff>
      <xdr:row>61</xdr:row>
      <xdr:rowOff>6350</xdr:rowOff>
    </xdr:to>
    <xdr:sp macro="" textlink="">
      <xdr:nvSpPr>
        <xdr:cNvPr id="331" name="フローチャート: 判断 330"/>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16510</xdr:rowOff>
    </xdr:from>
    <xdr:ext cx="762000" cy="259080"/>
    <xdr:sp macro="" textlink="">
      <xdr:nvSpPr>
        <xdr:cNvPr id="332" name="テキスト ボックス 331"/>
        <xdr:cNvSpPr txBox="1"/>
      </xdr:nvSpPr>
      <xdr:spPr>
        <a:xfrm>
          <a:off x="13131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3" name="テキスト ボックス 332"/>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4" name="テキスト ボックス 333"/>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5" name="テキスト ボックス 334"/>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6" name="テキスト ボックス 335"/>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7" name="テキスト ボックス 336"/>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13335</xdr:rowOff>
    </xdr:from>
    <xdr:to xmlns:xdr="http://schemas.openxmlformats.org/drawingml/2006/spreadsheetDrawing">
      <xdr:col>81</xdr:col>
      <xdr:colOff>95250</xdr:colOff>
      <xdr:row>63</xdr:row>
      <xdr:rowOff>114935</xdr:rowOff>
    </xdr:to>
    <xdr:sp macro="" textlink="">
      <xdr:nvSpPr>
        <xdr:cNvPr id="338" name="楕円 337"/>
        <xdr:cNvSpPr/>
      </xdr:nvSpPr>
      <xdr:spPr>
        <a:xfrm>
          <a:off x="16967200" y="108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156845</xdr:rowOff>
    </xdr:from>
    <xdr:ext cx="762000" cy="258445"/>
    <xdr:sp macro="" textlink="">
      <xdr:nvSpPr>
        <xdr:cNvPr id="339" name="定員管理の状況該当値テキスト"/>
        <xdr:cNvSpPr txBox="1"/>
      </xdr:nvSpPr>
      <xdr:spPr>
        <a:xfrm>
          <a:off x="17106900" y="1078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156845</xdr:rowOff>
    </xdr:from>
    <xdr:to xmlns:xdr="http://schemas.openxmlformats.org/drawingml/2006/spreadsheetDrawing">
      <xdr:col>77</xdr:col>
      <xdr:colOff>95250</xdr:colOff>
      <xdr:row>63</xdr:row>
      <xdr:rowOff>86995</xdr:rowOff>
    </xdr:to>
    <xdr:sp macro="" textlink="">
      <xdr:nvSpPr>
        <xdr:cNvPr id="340" name="楕円 339"/>
        <xdr:cNvSpPr/>
      </xdr:nvSpPr>
      <xdr:spPr>
        <a:xfrm>
          <a:off x="16129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71755</xdr:rowOff>
    </xdr:from>
    <xdr:ext cx="736600" cy="259080"/>
    <xdr:sp macro="" textlink="">
      <xdr:nvSpPr>
        <xdr:cNvPr id="341" name="テキスト ボックス 340"/>
        <xdr:cNvSpPr txBox="1"/>
      </xdr:nvSpPr>
      <xdr:spPr>
        <a:xfrm>
          <a:off x="15798800" y="10873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128905</xdr:rowOff>
    </xdr:from>
    <xdr:to xmlns:xdr="http://schemas.openxmlformats.org/drawingml/2006/spreadsheetDrawing">
      <xdr:col>73</xdr:col>
      <xdr:colOff>44450</xdr:colOff>
      <xdr:row>63</xdr:row>
      <xdr:rowOff>59055</xdr:rowOff>
    </xdr:to>
    <xdr:sp macro="" textlink="">
      <xdr:nvSpPr>
        <xdr:cNvPr id="342" name="楕円 341"/>
        <xdr:cNvSpPr/>
      </xdr:nvSpPr>
      <xdr:spPr>
        <a:xfrm>
          <a:off x="152400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43815</xdr:rowOff>
    </xdr:from>
    <xdr:ext cx="762000" cy="258445"/>
    <xdr:sp macro="" textlink="">
      <xdr:nvSpPr>
        <xdr:cNvPr id="343" name="テキスト ボックス 342"/>
        <xdr:cNvSpPr txBox="1"/>
      </xdr:nvSpPr>
      <xdr:spPr>
        <a:xfrm>
          <a:off x="14909800" y="10845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90170</xdr:rowOff>
    </xdr:from>
    <xdr:to xmlns:xdr="http://schemas.openxmlformats.org/drawingml/2006/spreadsheetDrawing">
      <xdr:col>68</xdr:col>
      <xdr:colOff>203200</xdr:colOff>
      <xdr:row>63</xdr:row>
      <xdr:rowOff>20320</xdr:rowOff>
    </xdr:to>
    <xdr:sp macro="" textlink="">
      <xdr:nvSpPr>
        <xdr:cNvPr id="344" name="楕円 343"/>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5080</xdr:rowOff>
    </xdr:from>
    <xdr:ext cx="762000" cy="259080"/>
    <xdr:sp macro="" textlink="">
      <xdr:nvSpPr>
        <xdr:cNvPr id="345" name="テキスト ボックス 344"/>
        <xdr:cNvSpPr txBox="1"/>
      </xdr:nvSpPr>
      <xdr:spPr>
        <a:xfrm>
          <a:off x="14020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73025</xdr:rowOff>
    </xdr:from>
    <xdr:to xmlns:xdr="http://schemas.openxmlformats.org/drawingml/2006/spreadsheetDrawing">
      <xdr:col>64</xdr:col>
      <xdr:colOff>152400</xdr:colOff>
      <xdr:row>63</xdr:row>
      <xdr:rowOff>3175</xdr:rowOff>
    </xdr:to>
    <xdr:sp macro="" textlink="">
      <xdr:nvSpPr>
        <xdr:cNvPr id="346" name="楕円 345"/>
        <xdr:cNvSpPr/>
      </xdr:nvSpPr>
      <xdr:spPr>
        <a:xfrm>
          <a:off x="134620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159385</xdr:rowOff>
    </xdr:from>
    <xdr:ext cx="762000" cy="258445"/>
    <xdr:sp macro="" textlink="">
      <xdr:nvSpPr>
        <xdr:cNvPr id="347" name="テキスト ボックス 346"/>
        <xdr:cNvSpPr txBox="1"/>
      </xdr:nvSpPr>
      <xdr:spPr>
        <a:xfrm>
          <a:off x="13131800" y="10789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0" name="テキスト ボックス 349"/>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実質公債費比率は、前年度と同数値の9.9％となりました。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交付税の増により標準財政規模が増加し、合併特例債や臨時財政対策債の元利償還金減による基準財政需要額算入額が縮小しました。
　準元利償還金の増加により単年度公債費比率では前年度より0.1の増となりましたが3か年平均では、同数値となっております。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今後も事業を厳選し、財政計画で定めた規律を遵守し、公債費の適正管理に努めます。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7" name="テキスト ボックス 366"/>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9" name="テキスト ボックス 368"/>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1" name="テキスト ボックス 370"/>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65405</xdr:rowOff>
    </xdr:from>
    <xdr:to xmlns:xdr="http://schemas.openxmlformats.org/drawingml/2006/spreadsheetDrawing">
      <xdr:col>81</xdr:col>
      <xdr:colOff>44450</xdr:colOff>
      <xdr:row>44</xdr:row>
      <xdr:rowOff>6350</xdr:rowOff>
    </xdr:to>
    <xdr:cxnSp macro="">
      <xdr:nvCxnSpPr>
        <xdr:cNvPr id="376" name="直線コネクタ 375"/>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149860</xdr:rowOff>
    </xdr:from>
    <xdr:ext cx="762000" cy="259080"/>
    <xdr:sp macro="" textlink="">
      <xdr:nvSpPr>
        <xdr:cNvPr id="377" name="公債費負担の状況最小値テキスト"/>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6350</xdr:rowOff>
    </xdr:from>
    <xdr:to xmlns:xdr="http://schemas.openxmlformats.org/drawingml/2006/spreadsheetDrawing">
      <xdr:col>81</xdr:col>
      <xdr:colOff>133350</xdr:colOff>
      <xdr:row>44</xdr:row>
      <xdr:rowOff>6350</xdr:rowOff>
    </xdr:to>
    <xdr:cxnSp macro="">
      <xdr:nvCxnSpPr>
        <xdr:cNvPr id="378" name="直線コネクタ 377"/>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151765</xdr:rowOff>
    </xdr:from>
    <xdr:ext cx="762000" cy="259080"/>
    <xdr:sp macro="" textlink="">
      <xdr:nvSpPr>
        <xdr:cNvPr id="379" name="公債費負担の状況最大値テキスト"/>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65405</xdr:rowOff>
    </xdr:from>
    <xdr:to xmlns:xdr="http://schemas.openxmlformats.org/drawingml/2006/spreadsheetDrawing">
      <xdr:col>81</xdr:col>
      <xdr:colOff>133350</xdr:colOff>
      <xdr:row>35</xdr:row>
      <xdr:rowOff>65405</xdr:rowOff>
    </xdr:to>
    <xdr:cxnSp macro="">
      <xdr:nvCxnSpPr>
        <xdr:cNvPr id="380" name="直線コネクタ 379"/>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36195</xdr:rowOff>
    </xdr:from>
    <xdr:to xmlns:xdr="http://schemas.openxmlformats.org/drawingml/2006/spreadsheetDrawing">
      <xdr:col>81</xdr:col>
      <xdr:colOff>44450</xdr:colOff>
      <xdr:row>37</xdr:row>
      <xdr:rowOff>36195</xdr:rowOff>
    </xdr:to>
    <xdr:cxnSp macro="">
      <xdr:nvCxnSpPr>
        <xdr:cNvPr id="381" name="直線コネクタ 380"/>
        <xdr:cNvCxnSpPr/>
      </xdr:nvCxnSpPr>
      <xdr:spPr>
        <a:xfrm>
          <a:off x="16179800" y="63798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2"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36195</xdr:rowOff>
    </xdr:from>
    <xdr:to xmlns:xdr="http://schemas.openxmlformats.org/drawingml/2006/spreadsheetDrawing">
      <xdr:col>77</xdr:col>
      <xdr:colOff>44450</xdr:colOff>
      <xdr:row>37</xdr:row>
      <xdr:rowOff>44450</xdr:rowOff>
    </xdr:to>
    <xdr:cxnSp macro="">
      <xdr:nvCxnSpPr>
        <xdr:cNvPr id="384" name="直線コネクタ 383"/>
        <xdr:cNvCxnSpPr/>
      </xdr:nvCxnSpPr>
      <xdr:spPr>
        <a:xfrm flipV="1">
          <a:off x="15290800" y="63798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138430</xdr:rowOff>
    </xdr:from>
    <xdr:to xmlns:xdr="http://schemas.openxmlformats.org/drawingml/2006/spreadsheetDrawing">
      <xdr:col>77</xdr:col>
      <xdr:colOff>95250</xdr:colOff>
      <xdr:row>37</xdr:row>
      <xdr:rowOff>68580</xdr:rowOff>
    </xdr:to>
    <xdr:sp macro="" textlink="">
      <xdr:nvSpPr>
        <xdr:cNvPr id="385" name="フローチャート: 判断 384"/>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78740</xdr:rowOff>
    </xdr:from>
    <xdr:ext cx="736600" cy="259080"/>
    <xdr:sp macro="" textlink="">
      <xdr:nvSpPr>
        <xdr:cNvPr id="386" name="テキスト ボックス 385"/>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41910</xdr:rowOff>
    </xdr:from>
    <xdr:to xmlns:xdr="http://schemas.openxmlformats.org/drawingml/2006/spreadsheetDrawing">
      <xdr:col>72</xdr:col>
      <xdr:colOff>203200</xdr:colOff>
      <xdr:row>37</xdr:row>
      <xdr:rowOff>44450</xdr:rowOff>
    </xdr:to>
    <xdr:cxnSp macro="">
      <xdr:nvCxnSpPr>
        <xdr:cNvPr id="387" name="直線コネクタ 386"/>
        <xdr:cNvCxnSpPr/>
      </xdr:nvCxnSpPr>
      <xdr:spPr>
        <a:xfrm>
          <a:off x="14401800" y="6385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88" name="フローチャート: 判断 387"/>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89" name="テキスト ボックス 388"/>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31750</xdr:rowOff>
    </xdr:from>
    <xdr:to xmlns:xdr="http://schemas.openxmlformats.org/drawingml/2006/spreadsheetDrawing">
      <xdr:col>68</xdr:col>
      <xdr:colOff>152400</xdr:colOff>
      <xdr:row>37</xdr:row>
      <xdr:rowOff>41910</xdr:rowOff>
    </xdr:to>
    <xdr:cxnSp macro="">
      <xdr:nvCxnSpPr>
        <xdr:cNvPr id="390" name="直線コネクタ 389"/>
        <xdr:cNvCxnSpPr/>
      </xdr:nvCxnSpPr>
      <xdr:spPr>
        <a:xfrm>
          <a:off x="13512800" y="63754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136525</xdr:rowOff>
    </xdr:from>
    <xdr:to xmlns:xdr="http://schemas.openxmlformats.org/drawingml/2006/spreadsheetDrawing">
      <xdr:col>68</xdr:col>
      <xdr:colOff>203200</xdr:colOff>
      <xdr:row>37</xdr:row>
      <xdr:rowOff>66675</xdr:rowOff>
    </xdr:to>
    <xdr:sp macro="" textlink="">
      <xdr:nvSpPr>
        <xdr:cNvPr id="391" name="フローチャート: 判断 390"/>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76835</xdr:rowOff>
    </xdr:from>
    <xdr:ext cx="762000" cy="258445"/>
    <xdr:sp macro="" textlink="">
      <xdr:nvSpPr>
        <xdr:cNvPr id="392" name="テキスト ボックス 391"/>
        <xdr:cNvSpPr txBox="1"/>
      </xdr:nvSpPr>
      <xdr:spPr>
        <a:xfrm>
          <a:off x="14020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143510</xdr:rowOff>
    </xdr:from>
    <xdr:to xmlns:xdr="http://schemas.openxmlformats.org/drawingml/2006/spreadsheetDrawing">
      <xdr:col>64</xdr:col>
      <xdr:colOff>152400</xdr:colOff>
      <xdr:row>37</xdr:row>
      <xdr:rowOff>73025</xdr:rowOff>
    </xdr:to>
    <xdr:sp macro="" textlink="">
      <xdr:nvSpPr>
        <xdr:cNvPr id="393" name="フローチャート: 判断 392"/>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83185</xdr:rowOff>
    </xdr:from>
    <xdr:ext cx="762000" cy="259080"/>
    <xdr:sp macro="" textlink="">
      <xdr:nvSpPr>
        <xdr:cNvPr id="394" name="テキスト ボックス 393"/>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156845</xdr:rowOff>
    </xdr:from>
    <xdr:to xmlns:xdr="http://schemas.openxmlformats.org/drawingml/2006/spreadsheetDrawing">
      <xdr:col>81</xdr:col>
      <xdr:colOff>95250</xdr:colOff>
      <xdr:row>37</xdr:row>
      <xdr:rowOff>86995</xdr:rowOff>
    </xdr:to>
    <xdr:sp macro="" textlink="">
      <xdr:nvSpPr>
        <xdr:cNvPr id="400" name="楕円 399"/>
        <xdr:cNvSpPr/>
      </xdr:nvSpPr>
      <xdr:spPr>
        <a:xfrm>
          <a:off x="169672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128905</xdr:rowOff>
    </xdr:from>
    <xdr:ext cx="762000" cy="259080"/>
    <xdr:sp macro="" textlink="">
      <xdr:nvSpPr>
        <xdr:cNvPr id="401" name="公債費負担の状況該当値テキスト"/>
        <xdr:cNvSpPr txBox="1"/>
      </xdr:nvSpPr>
      <xdr:spPr>
        <a:xfrm>
          <a:off x="171069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156845</xdr:rowOff>
    </xdr:from>
    <xdr:to xmlns:xdr="http://schemas.openxmlformats.org/drawingml/2006/spreadsheetDrawing">
      <xdr:col>77</xdr:col>
      <xdr:colOff>95250</xdr:colOff>
      <xdr:row>37</xdr:row>
      <xdr:rowOff>86995</xdr:rowOff>
    </xdr:to>
    <xdr:sp macro="" textlink="">
      <xdr:nvSpPr>
        <xdr:cNvPr id="402" name="楕円 401"/>
        <xdr:cNvSpPr/>
      </xdr:nvSpPr>
      <xdr:spPr>
        <a:xfrm>
          <a:off x="161290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71755</xdr:rowOff>
    </xdr:from>
    <xdr:ext cx="736600" cy="259080"/>
    <xdr:sp macro="" textlink="">
      <xdr:nvSpPr>
        <xdr:cNvPr id="403" name="テキスト ボックス 402"/>
        <xdr:cNvSpPr txBox="1"/>
      </xdr:nvSpPr>
      <xdr:spPr>
        <a:xfrm>
          <a:off x="15798800" y="6415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165100</xdr:rowOff>
    </xdr:from>
    <xdr:to xmlns:xdr="http://schemas.openxmlformats.org/drawingml/2006/spreadsheetDrawing">
      <xdr:col>73</xdr:col>
      <xdr:colOff>44450</xdr:colOff>
      <xdr:row>37</xdr:row>
      <xdr:rowOff>95250</xdr:rowOff>
    </xdr:to>
    <xdr:sp macro="" textlink="">
      <xdr:nvSpPr>
        <xdr:cNvPr id="404" name="楕円 403"/>
        <xdr:cNvSpPr/>
      </xdr:nvSpPr>
      <xdr:spPr>
        <a:xfrm>
          <a:off x="15240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80010</xdr:rowOff>
    </xdr:from>
    <xdr:ext cx="762000" cy="259080"/>
    <xdr:sp macro="" textlink="">
      <xdr:nvSpPr>
        <xdr:cNvPr id="405" name="テキスト ボックス 404"/>
        <xdr:cNvSpPr txBox="1"/>
      </xdr:nvSpPr>
      <xdr:spPr>
        <a:xfrm>
          <a:off x="14909800" y="642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162560</xdr:rowOff>
    </xdr:from>
    <xdr:to xmlns:xdr="http://schemas.openxmlformats.org/drawingml/2006/spreadsheetDrawing">
      <xdr:col>68</xdr:col>
      <xdr:colOff>203200</xdr:colOff>
      <xdr:row>37</xdr:row>
      <xdr:rowOff>92710</xdr:rowOff>
    </xdr:to>
    <xdr:sp macro="" textlink="">
      <xdr:nvSpPr>
        <xdr:cNvPr id="406" name="楕円 405"/>
        <xdr:cNvSpPr/>
      </xdr:nvSpPr>
      <xdr:spPr>
        <a:xfrm>
          <a:off x="143510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77470</xdr:rowOff>
    </xdr:from>
    <xdr:ext cx="762000" cy="258445"/>
    <xdr:sp macro="" textlink="">
      <xdr:nvSpPr>
        <xdr:cNvPr id="407" name="テキスト ボックス 406"/>
        <xdr:cNvSpPr txBox="1"/>
      </xdr:nvSpPr>
      <xdr:spPr>
        <a:xfrm>
          <a:off x="14020800" y="642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152400</xdr:rowOff>
    </xdr:from>
    <xdr:to xmlns:xdr="http://schemas.openxmlformats.org/drawingml/2006/spreadsheetDrawing">
      <xdr:col>64</xdr:col>
      <xdr:colOff>152400</xdr:colOff>
      <xdr:row>37</xdr:row>
      <xdr:rowOff>82550</xdr:rowOff>
    </xdr:to>
    <xdr:sp macro="" textlink="">
      <xdr:nvSpPr>
        <xdr:cNvPr id="408" name="楕円 407"/>
        <xdr:cNvSpPr/>
      </xdr:nvSpPr>
      <xdr:spPr>
        <a:xfrm>
          <a:off x="1346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67945</xdr:rowOff>
    </xdr:from>
    <xdr:ext cx="762000" cy="258445"/>
    <xdr:sp macro="" textlink="">
      <xdr:nvSpPr>
        <xdr:cNvPr id="409" name="テキスト ボックス 408"/>
        <xdr:cNvSpPr txBox="1"/>
      </xdr:nvSpPr>
      <xdr:spPr>
        <a:xfrm>
          <a:off x="13131800" y="6411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将来負担比率は、前年度から12.5ポイント増の21.8％となりました。</a:t>
          </a:r>
          <a:r>
            <a:rPr kumimoji="1" lang="ja-JP" altLang="en-US" sz="1300">
              <a:latin typeface="ＭＳ Ｐゴシック"/>
              <a:ea typeface="ＭＳ Ｐゴシック"/>
            </a:rPr>
            <a:t>　</a:t>
          </a:r>
          <a:endParaRPr kumimoji="1" lang="ja-JP" altLang="en-US" sz="1300">
            <a:latin typeface="ＭＳ Ｐゴシック"/>
            <a:ea typeface="ＭＳ Ｐゴシック"/>
          </a:endParaRPr>
        </a:p>
        <a:p>
          <a:r>
            <a:rPr kumimoji="1" lang="ja-JP" altLang="en-US" sz="1300">
              <a:latin typeface="ＭＳ Ｐゴシック"/>
              <a:ea typeface="ＭＳ Ｐゴシック"/>
            </a:rPr>
            <a:t>　今年度は将来負担額、充当可能財源ともに減少となったが、令和6</a:t>
          </a:r>
          <a:r>
            <a:rPr kumimoji="1" lang="ja-JP" altLang="en-US" sz="1300">
              <a:latin typeface="ＭＳ Ｐゴシック"/>
              <a:ea typeface="ＭＳ Ｐゴシック"/>
            </a:rPr>
            <a:t>年度の基金取崩しの増を主な要因として、充当可能財源の減少の方が大きくなり、比率が増加しました。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今後も事業実施の適正化を図り、財政の健全化、公債費の適正管理に努めます。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88265</xdr:rowOff>
    </xdr:to>
    <xdr:cxnSp macro="">
      <xdr:nvCxnSpPr>
        <xdr:cNvPr id="438" name="直線コネクタ 437"/>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60325</xdr:rowOff>
    </xdr:from>
    <xdr:ext cx="762000" cy="259080"/>
    <xdr:sp macro="" textlink="">
      <xdr:nvSpPr>
        <xdr:cNvPr id="439" name="将来負担の状況最小値テキスト"/>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88265</xdr:rowOff>
    </xdr:from>
    <xdr:to xmlns:xdr="http://schemas.openxmlformats.org/drawingml/2006/spreadsheetDrawing">
      <xdr:col>81</xdr:col>
      <xdr:colOff>133350</xdr:colOff>
      <xdr:row>23</xdr:row>
      <xdr:rowOff>88265</xdr:rowOff>
    </xdr:to>
    <xdr:cxnSp macro="">
      <xdr:nvCxnSpPr>
        <xdr:cNvPr id="440" name="直線コネクタ 439"/>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95250</xdr:rowOff>
    </xdr:from>
    <xdr:to xmlns:xdr="http://schemas.openxmlformats.org/drawingml/2006/spreadsheetDrawing">
      <xdr:col>81</xdr:col>
      <xdr:colOff>44450</xdr:colOff>
      <xdr:row>15</xdr:row>
      <xdr:rowOff>91440</xdr:rowOff>
    </xdr:to>
    <xdr:cxnSp macro="">
      <xdr:nvCxnSpPr>
        <xdr:cNvPr id="443" name="直線コネクタ 442"/>
        <xdr:cNvCxnSpPr/>
      </xdr:nvCxnSpPr>
      <xdr:spPr>
        <a:xfrm>
          <a:off x="16179800" y="249555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76835</xdr:rowOff>
    </xdr:from>
    <xdr:ext cx="762000" cy="258445"/>
    <xdr:sp macro="" textlink="">
      <xdr:nvSpPr>
        <xdr:cNvPr id="444" name="将来負担の状況平均値テキスト"/>
        <xdr:cNvSpPr txBox="1"/>
      </xdr:nvSpPr>
      <xdr:spPr>
        <a:xfrm>
          <a:off x="17106900" y="23056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60325</xdr:rowOff>
    </xdr:from>
    <xdr:to xmlns:xdr="http://schemas.openxmlformats.org/drawingml/2006/spreadsheetDrawing">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40640</xdr:rowOff>
    </xdr:from>
    <xdr:to xmlns:xdr="http://schemas.openxmlformats.org/drawingml/2006/spreadsheetDrawing">
      <xdr:col>77</xdr:col>
      <xdr:colOff>44450</xdr:colOff>
      <xdr:row>14</xdr:row>
      <xdr:rowOff>95250</xdr:rowOff>
    </xdr:to>
    <xdr:cxnSp macro="">
      <xdr:nvCxnSpPr>
        <xdr:cNvPr id="446" name="直線コネクタ 445"/>
        <xdr:cNvCxnSpPr/>
      </xdr:nvCxnSpPr>
      <xdr:spPr>
        <a:xfrm>
          <a:off x="15290800" y="24409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56515</xdr:rowOff>
    </xdr:from>
    <xdr:to xmlns:xdr="http://schemas.openxmlformats.org/drawingml/2006/spreadsheetDrawing">
      <xdr:col>77</xdr:col>
      <xdr:colOff>95250</xdr:colOff>
      <xdr:row>14</xdr:row>
      <xdr:rowOff>158115</xdr:rowOff>
    </xdr:to>
    <xdr:sp macro="" textlink="">
      <xdr:nvSpPr>
        <xdr:cNvPr id="447" name="フローチャート: 判断 446"/>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143510</xdr:rowOff>
    </xdr:from>
    <xdr:ext cx="736600" cy="258445"/>
    <xdr:sp macro="" textlink="">
      <xdr:nvSpPr>
        <xdr:cNvPr id="448" name="テキスト ボックス 447"/>
        <xdr:cNvSpPr txBox="1"/>
      </xdr:nvSpPr>
      <xdr:spPr>
        <a:xfrm>
          <a:off x="15798800" y="2543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40640</xdr:rowOff>
    </xdr:from>
    <xdr:to xmlns:xdr="http://schemas.openxmlformats.org/drawingml/2006/spreadsheetDrawing">
      <xdr:col>72</xdr:col>
      <xdr:colOff>203200</xdr:colOff>
      <xdr:row>14</xdr:row>
      <xdr:rowOff>71120</xdr:rowOff>
    </xdr:to>
    <xdr:cxnSp macro="">
      <xdr:nvCxnSpPr>
        <xdr:cNvPr id="449" name="直線コネクタ 448"/>
        <xdr:cNvCxnSpPr/>
      </xdr:nvCxnSpPr>
      <xdr:spPr>
        <a:xfrm flipV="1">
          <a:off x="14401800" y="24409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130175</xdr:rowOff>
    </xdr:from>
    <xdr:to xmlns:xdr="http://schemas.openxmlformats.org/drawingml/2006/spreadsheetDrawing">
      <xdr:col>73</xdr:col>
      <xdr:colOff>44450</xdr:colOff>
      <xdr:row>15</xdr:row>
      <xdr:rowOff>60325</xdr:rowOff>
    </xdr:to>
    <xdr:sp macro="" textlink="">
      <xdr:nvSpPr>
        <xdr:cNvPr id="450" name="フローチャート: 判断 449"/>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45085</xdr:rowOff>
    </xdr:from>
    <xdr:ext cx="762000" cy="258445"/>
    <xdr:sp macro="" textlink="">
      <xdr:nvSpPr>
        <xdr:cNvPr id="451" name="テキスト ボックス 450"/>
        <xdr:cNvSpPr txBox="1"/>
      </xdr:nvSpPr>
      <xdr:spPr>
        <a:xfrm>
          <a:off x="14909800" y="2616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71120</xdr:rowOff>
    </xdr:from>
    <xdr:to xmlns:xdr="http://schemas.openxmlformats.org/drawingml/2006/spreadsheetDrawing">
      <xdr:col>68</xdr:col>
      <xdr:colOff>152400</xdr:colOff>
      <xdr:row>15</xdr:row>
      <xdr:rowOff>57785</xdr:rowOff>
    </xdr:to>
    <xdr:cxnSp macro="">
      <xdr:nvCxnSpPr>
        <xdr:cNvPr id="452" name="直線コネクタ 451"/>
        <xdr:cNvCxnSpPr/>
      </xdr:nvCxnSpPr>
      <xdr:spPr>
        <a:xfrm flipV="1">
          <a:off x="13512800" y="247142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86360</xdr:rowOff>
    </xdr:from>
    <xdr:to xmlns:xdr="http://schemas.openxmlformats.org/drawingml/2006/spreadsheetDrawing">
      <xdr:col>68</xdr:col>
      <xdr:colOff>203200</xdr:colOff>
      <xdr:row>16</xdr:row>
      <xdr:rowOff>15875</xdr:rowOff>
    </xdr:to>
    <xdr:sp macro="" textlink="">
      <xdr:nvSpPr>
        <xdr:cNvPr id="453" name="フローチャート: 判断 452"/>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635</xdr:rowOff>
    </xdr:from>
    <xdr:ext cx="762000" cy="259080"/>
    <xdr:sp macro="" textlink="">
      <xdr:nvSpPr>
        <xdr:cNvPr id="454" name="テキスト ボックス 453"/>
        <xdr:cNvSpPr txBox="1"/>
      </xdr:nvSpPr>
      <xdr:spPr>
        <a:xfrm>
          <a:off x="14020800" y="274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132715</xdr:rowOff>
    </xdr:from>
    <xdr:to xmlns:xdr="http://schemas.openxmlformats.org/drawingml/2006/spreadsheetDrawing">
      <xdr:col>64</xdr:col>
      <xdr:colOff>152400</xdr:colOff>
      <xdr:row>17</xdr:row>
      <xdr:rowOff>63500</xdr:rowOff>
    </xdr:to>
    <xdr:sp macro="" textlink="">
      <xdr:nvSpPr>
        <xdr:cNvPr id="455" name="フローチャート: 判断 454"/>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47625</xdr:rowOff>
    </xdr:from>
    <xdr:ext cx="762000" cy="259080"/>
    <xdr:sp macro="" textlink="">
      <xdr:nvSpPr>
        <xdr:cNvPr id="456" name="テキスト ボックス 455"/>
        <xdr:cNvSpPr txBox="1"/>
      </xdr:nvSpPr>
      <xdr:spPr>
        <a:xfrm>
          <a:off x="13131800" y="296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40640</xdr:rowOff>
    </xdr:from>
    <xdr:to xmlns:xdr="http://schemas.openxmlformats.org/drawingml/2006/spreadsheetDrawing">
      <xdr:col>81</xdr:col>
      <xdr:colOff>95250</xdr:colOff>
      <xdr:row>15</xdr:row>
      <xdr:rowOff>142240</xdr:rowOff>
    </xdr:to>
    <xdr:sp macro="" textlink="">
      <xdr:nvSpPr>
        <xdr:cNvPr id="462" name="楕円 461"/>
        <xdr:cNvSpPr/>
      </xdr:nvSpPr>
      <xdr:spPr>
        <a:xfrm>
          <a:off x="16967200" y="26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12700</xdr:rowOff>
    </xdr:from>
    <xdr:ext cx="762000" cy="259080"/>
    <xdr:sp macro="" textlink="">
      <xdr:nvSpPr>
        <xdr:cNvPr id="463" name="将来負担の状況該当値テキスト"/>
        <xdr:cNvSpPr txBox="1"/>
      </xdr:nvSpPr>
      <xdr:spPr>
        <a:xfrm>
          <a:off x="17106900" y="258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44450</xdr:rowOff>
    </xdr:from>
    <xdr:to xmlns:xdr="http://schemas.openxmlformats.org/drawingml/2006/spreadsheetDrawing">
      <xdr:col>77</xdr:col>
      <xdr:colOff>95250</xdr:colOff>
      <xdr:row>14</xdr:row>
      <xdr:rowOff>146050</xdr:rowOff>
    </xdr:to>
    <xdr:sp macro="" textlink="">
      <xdr:nvSpPr>
        <xdr:cNvPr id="464" name="楕円 463"/>
        <xdr:cNvSpPr/>
      </xdr:nvSpPr>
      <xdr:spPr>
        <a:xfrm>
          <a:off x="16129000" y="24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156210</xdr:rowOff>
    </xdr:from>
    <xdr:ext cx="736600" cy="258445"/>
    <xdr:sp macro="" textlink="">
      <xdr:nvSpPr>
        <xdr:cNvPr id="465" name="テキスト ボックス 464"/>
        <xdr:cNvSpPr txBox="1"/>
      </xdr:nvSpPr>
      <xdr:spPr>
        <a:xfrm>
          <a:off x="15798800" y="22136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160655</xdr:rowOff>
    </xdr:from>
    <xdr:to xmlns:xdr="http://schemas.openxmlformats.org/drawingml/2006/spreadsheetDrawing">
      <xdr:col>73</xdr:col>
      <xdr:colOff>44450</xdr:colOff>
      <xdr:row>14</xdr:row>
      <xdr:rowOff>90805</xdr:rowOff>
    </xdr:to>
    <xdr:sp macro="" textlink="">
      <xdr:nvSpPr>
        <xdr:cNvPr id="466" name="楕円 465"/>
        <xdr:cNvSpPr/>
      </xdr:nvSpPr>
      <xdr:spPr>
        <a:xfrm>
          <a:off x="15240000" y="23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100965</xdr:rowOff>
    </xdr:from>
    <xdr:ext cx="762000" cy="258445"/>
    <xdr:sp macro="" textlink="">
      <xdr:nvSpPr>
        <xdr:cNvPr id="467" name="テキスト ボックス 466"/>
        <xdr:cNvSpPr txBox="1"/>
      </xdr:nvSpPr>
      <xdr:spPr>
        <a:xfrm>
          <a:off x="14909800" y="2158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20320</xdr:rowOff>
    </xdr:from>
    <xdr:to xmlns:xdr="http://schemas.openxmlformats.org/drawingml/2006/spreadsheetDrawing">
      <xdr:col>68</xdr:col>
      <xdr:colOff>203200</xdr:colOff>
      <xdr:row>14</xdr:row>
      <xdr:rowOff>121920</xdr:rowOff>
    </xdr:to>
    <xdr:sp macro="" textlink="">
      <xdr:nvSpPr>
        <xdr:cNvPr id="468" name="楕円 467"/>
        <xdr:cNvSpPr/>
      </xdr:nvSpPr>
      <xdr:spPr>
        <a:xfrm>
          <a:off x="14351000" y="242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132080</xdr:rowOff>
    </xdr:from>
    <xdr:ext cx="762000" cy="258445"/>
    <xdr:sp macro="" textlink="">
      <xdr:nvSpPr>
        <xdr:cNvPr id="469" name="テキスト ボックス 468"/>
        <xdr:cNvSpPr txBox="1"/>
      </xdr:nvSpPr>
      <xdr:spPr>
        <a:xfrm>
          <a:off x="14020800" y="2189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6985</xdr:rowOff>
    </xdr:from>
    <xdr:to xmlns:xdr="http://schemas.openxmlformats.org/drawingml/2006/spreadsheetDrawing">
      <xdr:col>64</xdr:col>
      <xdr:colOff>152400</xdr:colOff>
      <xdr:row>15</xdr:row>
      <xdr:rowOff>109220</xdr:rowOff>
    </xdr:to>
    <xdr:sp macro="" textlink="">
      <xdr:nvSpPr>
        <xdr:cNvPr id="470" name="楕円 469"/>
        <xdr:cNvSpPr/>
      </xdr:nvSpPr>
      <xdr:spPr>
        <a:xfrm>
          <a:off x="13462000" y="2578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118745</xdr:rowOff>
    </xdr:from>
    <xdr:ext cx="762000" cy="259080"/>
    <xdr:sp macro="" textlink="">
      <xdr:nvSpPr>
        <xdr:cNvPr id="471" name="テキスト ボックス 470"/>
        <xdr:cNvSpPr txBox="1"/>
      </xdr:nvSpPr>
      <xdr:spPr>
        <a:xfrm>
          <a:off x="13131800" y="234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24,742
24,624
534.86
26,217,259
25,785,069
427,719
12,959,215
24,069,023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人件費は、類似団体平均を下回る水準で推移しております。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今後も適正な定員管理に努めます。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macro="" textlink="">
      <xdr:nvSpPr>
        <xdr:cNvPr id="60" name="人件費最小値テキスト"/>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95250</xdr:rowOff>
    </xdr:from>
    <xdr:to xmlns:xdr="http://schemas.openxmlformats.org/drawingml/2006/spreadsheetDrawing">
      <xdr:col>24</xdr:col>
      <xdr:colOff>25400</xdr:colOff>
      <xdr:row>37</xdr:row>
      <xdr:rowOff>10160</xdr:rowOff>
    </xdr:to>
    <xdr:cxnSp macro="">
      <xdr:nvCxnSpPr>
        <xdr:cNvPr id="64" name="直線コネクタ 63"/>
        <xdr:cNvCxnSpPr/>
      </xdr:nvCxnSpPr>
      <xdr:spPr>
        <a:xfrm>
          <a:off x="3987800" y="62674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45720</xdr:rowOff>
    </xdr:from>
    <xdr:ext cx="762000" cy="259080"/>
    <xdr:sp macro="" textlink="">
      <xdr:nvSpPr>
        <xdr:cNvPr id="65" name="人件費平均値テキスト"/>
        <xdr:cNvSpPr txBox="1"/>
      </xdr:nvSpPr>
      <xdr:spPr>
        <a:xfrm>
          <a:off x="4914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95250</xdr:rowOff>
    </xdr:from>
    <xdr:to xmlns:xdr="http://schemas.openxmlformats.org/drawingml/2006/spreadsheetDrawing">
      <xdr:col>19</xdr:col>
      <xdr:colOff>187325</xdr:colOff>
      <xdr:row>36</xdr:row>
      <xdr:rowOff>145415</xdr:rowOff>
    </xdr:to>
    <xdr:cxnSp macro="">
      <xdr:nvCxnSpPr>
        <xdr:cNvPr id="67" name="直線コネクタ 66"/>
        <xdr:cNvCxnSpPr/>
      </xdr:nvCxnSpPr>
      <xdr:spPr>
        <a:xfrm flipV="1">
          <a:off x="3098800" y="62674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35965" cy="259080"/>
    <xdr:sp macro="" textlink="">
      <xdr:nvSpPr>
        <xdr:cNvPr id="69" name="テキスト ボックス 68"/>
        <xdr:cNvSpPr txBox="1"/>
      </xdr:nvSpPr>
      <xdr:spPr>
        <a:xfrm>
          <a:off x="3606800" y="6457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109220</xdr:rowOff>
    </xdr:from>
    <xdr:to xmlns:xdr="http://schemas.openxmlformats.org/drawingml/2006/spreadsheetDrawing">
      <xdr:col>15</xdr:col>
      <xdr:colOff>98425</xdr:colOff>
      <xdr:row>36</xdr:row>
      <xdr:rowOff>145415</xdr:rowOff>
    </xdr:to>
    <xdr:cxnSp macro="">
      <xdr:nvCxnSpPr>
        <xdr:cNvPr id="70" name="直線コネクタ 69"/>
        <xdr:cNvCxnSpPr/>
      </xdr:nvCxnSpPr>
      <xdr:spPr>
        <a:xfrm>
          <a:off x="2209800" y="62814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72" name="テキスト ボックス 71"/>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109220</xdr:rowOff>
    </xdr:from>
    <xdr:to xmlns:xdr="http://schemas.openxmlformats.org/drawingml/2006/spreadsheetDrawing">
      <xdr:col>11</xdr:col>
      <xdr:colOff>9525</xdr:colOff>
      <xdr:row>36</xdr:row>
      <xdr:rowOff>149860</xdr:rowOff>
    </xdr:to>
    <xdr:cxnSp macro="">
      <xdr:nvCxnSpPr>
        <xdr:cNvPr id="73" name="直線コネクタ 72"/>
        <xdr:cNvCxnSpPr/>
      </xdr:nvCxnSpPr>
      <xdr:spPr>
        <a:xfrm flipV="1">
          <a:off x="1320800" y="62814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61365" cy="258445"/>
    <xdr:sp macro="" textlink="">
      <xdr:nvSpPr>
        <xdr:cNvPr id="75" name="テキスト ボックス 74"/>
        <xdr:cNvSpPr txBox="1"/>
      </xdr:nvSpPr>
      <xdr:spPr>
        <a:xfrm>
          <a:off x="1828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137160</xdr:rowOff>
    </xdr:from>
    <xdr:ext cx="761365" cy="259080"/>
    <xdr:sp macro="" textlink="">
      <xdr:nvSpPr>
        <xdr:cNvPr id="77" name="テキスト ボックス 76"/>
        <xdr:cNvSpPr txBox="1"/>
      </xdr:nvSpPr>
      <xdr:spPr>
        <a:xfrm>
          <a:off x="939800" y="648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130810</xdr:rowOff>
    </xdr:from>
    <xdr:to xmlns:xdr="http://schemas.openxmlformats.org/drawingml/2006/spreadsheetDrawing">
      <xdr:col>24</xdr:col>
      <xdr:colOff>76200</xdr:colOff>
      <xdr:row>37</xdr:row>
      <xdr:rowOff>60960</xdr:rowOff>
    </xdr:to>
    <xdr:sp macro="" textlink="">
      <xdr:nvSpPr>
        <xdr:cNvPr id="83" name="楕円 82"/>
        <xdr:cNvSpPr/>
      </xdr:nvSpPr>
      <xdr:spPr>
        <a:xfrm>
          <a:off x="47752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147320</xdr:rowOff>
    </xdr:from>
    <xdr:ext cx="762000" cy="259080"/>
    <xdr:sp macro="" textlink="">
      <xdr:nvSpPr>
        <xdr:cNvPr id="84" name="人件費該当値テキスト"/>
        <xdr:cNvSpPr txBox="1"/>
      </xdr:nvSpPr>
      <xdr:spPr>
        <a:xfrm>
          <a:off x="4914900" y="614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44450</xdr:rowOff>
    </xdr:from>
    <xdr:to xmlns:xdr="http://schemas.openxmlformats.org/drawingml/2006/spreadsheetDrawing">
      <xdr:col>20</xdr:col>
      <xdr:colOff>38100</xdr:colOff>
      <xdr:row>36</xdr:row>
      <xdr:rowOff>146050</xdr:rowOff>
    </xdr:to>
    <xdr:sp macro="" textlink="">
      <xdr:nvSpPr>
        <xdr:cNvPr id="85" name="楕円 84"/>
        <xdr:cNvSpPr/>
      </xdr:nvSpPr>
      <xdr:spPr>
        <a:xfrm>
          <a:off x="3937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156210</xdr:rowOff>
    </xdr:from>
    <xdr:ext cx="735965" cy="258445"/>
    <xdr:sp macro="" textlink="">
      <xdr:nvSpPr>
        <xdr:cNvPr id="86" name="テキスト ボックス 85"/>
        <xdr:cNvSpPr txBox="1"/>
      </xdr:nvSpPr>
      <xdr:spPr>
        <a:xfrm>
          <a:off x="3606800" y="59855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94615</xdr:rowOff>
    </xdr:from>
    <xdr:to xmlns:xdr="http://schemas.openxmlformats.org/drawingml/2006/spreadsheetDrawing">
      <xdr:col>15</xdr:col>
      <xdr:colOff>149225</xdr:colOff>
      <xdr:row>37</xdr:row>
      <xdr:rowOff>24765</xdr:rowOff>
    </xdr:to>
    <xdr:sp macro="" textlink="">
      <xdr:nvSpPr>
        <xdr:cNvPr id="87" name="楕円 86"/>
        <xdr:cNvSpPr/>
      </xdr:nvSpPr>
      <xdr:spPr>
        <a:xfrm>
          <a:off x="3048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34925</xdr:rowOff>
    </xdr:from>
    <xdr:ext cx="762000" cy="259080"/>
    <xdr:sp macro="" textlink="">
      <xdr:nvSpPr>
        <xdr:cNvPr id="88" name="テキスト ボックス 87"/>
        <xdr:cNvSpPr txBox="1"/>
      </xdr:nvSpPr>
      <xdr:spPr>
        <a:xfrm>
          <a:off x="2717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57785</xdr:rowOff>
    </xdr:from>
    <xdr:to xmlns:xdr="http://schemas.openxmlformats.org/drawingml/2006/spreadsheetDrawing">
      <xdr:col>11</xdr:col>
      <xdr:colOff>60325</xdr:colOff>
      <xdr:row>36</xdr:row>
      <xdr:rowOff>159385</xdr:rowOff>
    </xdr:to>
    <xdr:sp macro="" textlink="">
      <xdr:nvSpPr>
        <xdr:cNvPr id="89" name="楕円 88"/>
        <xdr:cNvSpPr/>
      </xdr:nvSpPr>
      <xdr:spPr>
        <a:xfrm>
          <a:off x="2159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169545</xdr:rowOff>
    </xdr:from>
    <xdr:ext cx="761365" cy="258445"/>
    <xdr:sp macro="" textlink="">
      <xdr:nvSpPr>
        <xdr:cNvPr id="90" name="テキスト ボックス 89"/>
        <xdr:cNvSpPr txBox="1"/>
      </xdr:nvSpPr>
      <xdr:spPr>
        <a:xfrm>
          <a:off x="1828800" y="599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39370</xdr:rowOff>
    </xdr:from>
    <xdr:ext cx="761365" cy="259080"/>
    <xdr:sp macro="" textlink="">
      <xdr:nvSpPr>
        <xdr:cNvPr id="92" name="テキスト ボックス 91"/>
        <xdr:cNvSpPr txBox="1"/>
      </xdr:nvSpPr>
      <xdr:spPr>
        <a:xfrm>
          <a:off x="939800" y="6040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物件費は、前年度から0.8ポイント増の16.1％となりました。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労務単価や燃料費の上昇による、委託料の増が主な要因です。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129540</xdr:rowOff>
    </xdr:from>
    <xdr:ext cx="762000" cy="259080"/>
    <xdr:sp macro="" textlink="">
      <xdr:nvSpPr>
        <xdr:cNvPr id="121" name="物件費最小値テキスト"/>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196850</xdr:colOff>
      <xdr:row>20</xdr:row>
      <xdr:rowOff>157480</xdr:rowOff>
    </xdr:to>
    <xdr:cxnSp macro="">
      <xdr:nvCxnSpPr>
        <xdr:cNvPr id="122" name="直線コネクタ 121"/>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76200</xdr:rowOff>
    </xdr:from>
    <xdr:ext cx="762000" cy="258445"/>
    <xdr:sp macro="" textlink="">
      <xdr:nvSpPr>
        <xdr:cNvPr id="123" name="物件費最大値テキスト"/>
        <xdr:cNvSpPr txBox="1"/>
      </xdr:nvSpPr>
      <xdr:spPr>
        <a:xfrm>
          <a:off x="16598900" y="213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196850</xdr:colOff>
      <xdr:row>13</xdr:row>
      <xdr:rowOff>161290</xdr:rowOff>
    </xdr:to>
    <xdr:cxnSp macro="">
      <xdr:nvCxnSpPr>
        <xdr:cNvPr id="124" name="直線コネクタ 123"/>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92710</xdr:rowOff>
    </xdr:from>
    <xdr:to xmlns:xdr="http://schemas.openxmlformats.org/drawingml/2006/spreadsheetDrawing">
      <xdr:col>82</xdr:col>
      <xdr:colOff>107950</xdr:colOff>
      <xdr:row>17</xdr:row>
      <xdr:rowOff>153670</xdr:rowOff>
    </xdr:to>
    <xdr:cxnSp macro="">
      <xdr:nvCxnSpPr>
        <xdr:cNvPr id="125" name="直線コネクタ 124"/>
        <xdr:cNvCxnSpPr/>
      </xdr:nvCxnSpPr>
      <xdr:spPr>
        <a:xfrm>
          <a:off x="15671800" y="30073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130810</xdr:rowOff>
    </xdr:from>
    <xdr:ext cx="762000" cy="259080"/>
    <xdr:sp macro="" textlink="">
      <xdr:nvSpPr>
        <xdr:cNvPr id="126" name="物件費平均値テキスト"/>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46990</xdr:rowOff>
    </xdr:from>
    <xdr:to xmlns:xdr="http://schemas.openxmlformats.org/drawingml/2006/spreadsheetDrawing">
      <xdr:col>78</xdr:col>
      <xdr:colOff>69850</xdr:colOff>
      <xdr:row>17</xdr:row>
      <xdr:rowOff>92710</xdr:rowOff>
    </xdr:to>
    <xdr:cxnSp macro="">
      <xdr:nvCxnSpPr>
        <xdr:cNvPr id="128" name="直線コネクタ 127"/>
        <xdr:cNvCxnSpPr/>
      </xdr:nvCxnSpPr>
      <xdr:spPr>
        <a:xfrm>
          <a:off x="14782800" y="29616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6600" cy="259080"/>
    <xdr:sp macro="" textlink="">
      <xdr:nvSpPr>
        <xdr:cNvPr id="130" name="テキスト ボックス 129"/>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111760</xdr:rowOff>
    </xdr:from>
    <xdr:to xmlns:xdr="http://schemas.openxmlformats.org/drawingml/2006/spreadsheetDrawing">
      <xdr:col>73</xdr:col>
      <xdr:colOff>180975</xdr:colOff>
      <xdr:row>17</xdr:row>
      <xdr:rowOff>46990</xdr:rowOff>
    </xdr:to>
    <xdr:cxnSp macro="">
      <xdr:nvCxnSpPr>
        <xdr:cNvPr id="131" name="直線コネクタ 130"/>
        <xdr:cNvCxnSpPr/>
      </xdr:nvCxnSpPr>
      <xdr:spPr>
        <a:xfrm>
          <a:off x="13893800" y="28549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1270</xdr:rowOff>
    </xdr:from>
    <xdr:ext cx="762000" cy="259080"/>
    <xdr:sp macro="" textlink="">
      <xdr:nvSpPr>
        <xdr:cNvPr id="133" name="テキスト ボックス 132"/>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16</xdr:row>
      <xdr:rowOff>111760</xdr:rowOff>
    </xdr:to>
    <xdr:cxnSp macro="">
      <xdr:nvCxnSpPr>
        <xdr:cNvPr id="134" name="直線コネクタ 133"/>
        <xdr:cNvCxnSpPr/>
      </xdr:nvCxnSpPr>
      <xdr:spPr>
        <a:xfrm>
          <a:off x="13004800" y="2832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88900</xdr:rowOff>
    </xdr:from>
    <xdr:ext cx="761365" cy="258445"/>
    <xdr:sp macro="" textlink="">
      <xdr:nvSpPr>
        <xdr:cNvPr id="136" name="テキスト ボックス 135"/>
        <xdr:cNvSpPr txBox="1"/>
      </xdr:nvSpPr>
      <xdr:spPr>
        <a:xfrm>
          <a:off x="13512800" y="2489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134620</xdr:rowOff>
    </xdr:from>
    <xdr:ext cx="762000" cy="258445"/>
    <xdr:sp macro="" textlink="">
      <xdr:nvSpPr>
        <xdr:cNvPr id="138" name="テキスト ボックス 137"/>
        <xdr:cNvSpPr txBox="1"/>
      </xdr:nvSpPr>
      <xdr:spPr>
        <a:xfrm>
          <a:off x="12623800" y="253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44" name="楕円 143"/>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74930</xdr:rowOff>
    </xdr:from>
    <xdr:ext cx="762000" cy="258445"/>
    <xdr:sp macro="" textlink="">
      <xdr:nvSpPr>
        <xdr:cNvPr id="145" name="物件費該当値テキスト"/>
        <xdr:cNvSpPr txBox="1"/>
      </xdr:nvSpPr>
      <xdr:spPr>
        <a:xfrm>
          <a:off x="16598900" y="298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41910</xdr:rowOff>
    </xdr:from>
    <xdr:to xmlns:xdr="http://schemas.openxmlformats.org/drawingml/2006/spreadsheetDrawing">
      <xdr:col>78</xdr:col>
      <xdr:colOff>120650</xdr:colOff>
      <xdr:row>17</xdr:row>
      <xdr:rowOff>143510</xdr:rowOff>
    </xdr:to>
    <xdr:sp macro="" textlink="">
      <xdr:nvSpPr>
        <xdr:cNvPr id="146" name="楕円 145"/>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128270</xdr:rowOff>
    </xdr:from>
    <xdr:ext cx="736600" cy="259080"/>
    <xdr:sp macro="" textlink="">
      <xdr:nvSpPr>
        <xdr:cNvPr id="147" name="テキスト ボックス 146"/>
        <xdr:cNvSpPr txBox="1"/>
      </xdr:nvSpPr>
      <xdr:spPr>
        <a:xfrm>
          <a:off x="15290800" y="304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167640</xdr:rowOff>
    </xdr:from>
    <xdr:to xmlns:xdr="http://schemas.openxmlformats.org/drawingml/2006/spreadsheetDrawing">
      <xdr:col>74</xdr:col>
      <xdr:colOff>31750</xdr:colOff>
      <xdr:row>17</xdr:row>
      <xdr:rowOff>97790</xdr:rowOff>
    </xdr:to>
    <xdr:sp macro="" textlink="">
      <xdr:nvSpPr>
        <xdr:cNvPr id="148" name="楕円 147"/>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82550</xdr:rowOff>
    </xdr:from>
    <xdr:ext cx="762000" cy="259080"/>
    <xdr:sp macro="" textlink="">
      <xdr:nvSpPr>
        <xdr:cNvPr id="149" name="テキスト ボックス 148"/>
        <xdr:cNvSpPr txBox="1"/>
      </xdr:nvSpPr>
      <xdr:spPr>
        <a:xfrm>
          <a:off x="144018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60960</xdr:rowOff>
    </xdr:from>
    <xdr:to xmlns:xdr="http://schemas.openxmlformats.org/drawingml/2006/spreadsheetDrawing">
      <xdr:col>69</xdr:col>
      <xdr:colOff>142875</xdr:colOff>
      <xdr:row>16</xdr:row>
      <xdr:rowOff>162560</xdr:rowOff>
    </xdr:to>
    <xdr:sp macro="" textlink="">
      <xdr:nvSpPr>
        <xdr:cNvPr id="150" name="楕円 149"/>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147320</xdr:rowOff>
    </xdr:from>
    <xdr:ext cx="761365" cy="259080"/>
    <xdr:sp macro="" textlink="">
      <xdr:nvSpPr>
        <xdr:cNvPr id="151" name="テキスト ボックス 150"/>
        <xdr:cNvSpPr txBox="1"/>
      </xdr:nvSpPr>
      <xdr:spPr>
        <a:xfrm>
          <a:off x="13512800" y="2890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52" name="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124460</xdr:rowOff>
    </xdr:from>
    <xdr:ext cx="762000" cy="259080"/>
    <xdr:sp macro="" textlink="">
      <xdr:nvSpPr>
        <xdr:cNvPr id="153" name="テキスト ボックス 152"/>
        <xdr:cNvSpPr txBox="1"/>
      </xdr:nvSpPr>
      <xdr:spPr>
        <a:xfrm>
          <a:off x="12623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扶助費は、前年度から0.2ポイント減の5.7％となりました。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物価高騰対策給付の減が要因として挙げられます。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4"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macro="" textlink="">
      <xdr:nvSpPr>
        <xdr:cNvPr id="186" name="扶助費最大値テキスト"/>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61595</xdr:rowOff>
    </xdr:from>
    <xdr:to xmlns:xdr="http://schemas.openxmlformats.org/drawingml/2006/spreadsheetDrawing">
      <xdr:col>24</xdr:col>
      <xdr:colOff>25400</xdr:colOff>
      <xdr:row>54</xdr:row>
      <xdr:rowOff>83185</xdr:rowOff>
    </xdr:to>
    <xdr:cxnSp macro="">
      <xdr:nvCxnSpPr>
        <xdr:cNvPr id="188" name="直線コネクタ 187"/>
        <xdr:cNvCxnSpPr/>
      </xdr:nvCxnSpPr>
      <xdr:spPr>
        <a:xfrm flipV="1">
          <a:off x="3987800" y="93198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116205</xdr:rowOff>
    </xdr:from>
    <xdr:ext cx="762000" cy="259080"/>
    <xdr:sp macro="" textlink="">
      <xdr:nvSpPr>
        <xdr:cNvPr id="189" name="扶助費平均値テキスト"/>
        <xdr:cNvSpPr txBox="1"/>
      </xdr:nvSpPr>
      <xdr:spPr>
        <a:xfrm>
          <a:off x="491490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72390</xdr:rowOff>
    </xdr:from>
    <xdr:to xmlns:xdr="http://schemas.openxmlformats.org/drawingml/2006/spreadsheetDrawing">
      <xdr:col>19</xdr:col>
      <xdr:colOff>187325</xdr:colOff>
      <xdr:row>54</xdr:row>
      <xdr:rowOff>83185</xdr:rowOff>
    </xdr:to>
    <xdr:cxnSp macro="">
      <xdr:nvCxnSpPr>
        <xdr:cNvPr id="191" name="直線コネクタ 190"/>
        <xdr:cNvCxnSpPr/>
      </xdr:nvCxnSpPr>
      <xdr:spPr>
        <a:xfrm>
          <a:off x="3098800" y="93306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59055</xdr:rowOff>
    </xdr:from>
    <xdr:ext cx="735965" cy="259080"/>
    <xdr:sp macro="" textlink="">
      <xdr:nvSpPr>
        <xdr:cNvPr id="193" name="テキスト ボックス 192"/>
        <xdr:cNvSpPr txBox="1"/>
      </xdr:nvSpPr>
      <xdr:spPr>
        <a:xfrm>
          <a:off x="3606800" y="96602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167640</xdr:rowOff>
    </xdr:from>
    <xdr:to xmlns:xdr="http://schemas.openxmlformats.org/drawingml/2006/spreadsheetDrawing">
      <xdr:col>15</xdr:col>
      <xdr:colOff>98425</xdr:colOff>
      <xdr:row>54</xdr:row>
      <xdr:rowOff>72390</xdr:rowOff>
    </xdr:to>
    <xdr:cxnSp macro="">
      <xdr:nvCxnSpPr>
        <xdr:cNvPr id="194" name="直線コネクタ 193"/>
        <xdr:cNvCxnSpPr/>
      </xdr:nvCxnSpPr>
      <xdr:spPr>
        <a:xfrm>
          <a:off x="2209800" y="92544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26670</xdr:rowOff>
    </xdr:from>
    <xdr:ext cx="762000" cy="259080"/>
    <xdr:sp macro="" textlink="">
      <xdr:nvSpPr>
        <xdr:cNvPr id="196" name="テキスト ボックス 195"/>
        <xdr:cNvSpPr txBox="1"/>
      </xdr:nvSpPr>
      <xdr:spPr>
        <a:xfrm>
          <a:off x="2717800" y="9627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167640</xdr:rowOff>
    </xdr:from>
    <xdr:to xmlns:xdr="http://schemas.openxmlformats.org/drawingml/2006/spreadsheetDrawing">
      <xdr:col>11</xdr:col>
      <xdr:colOff>9525</xdr:colOff>
      <xdr:row>54</xdr:row>
      <xdr:rowOff>40640</xdr:rowOff>
    </xdr:to>
    <xdr:cxnSp macro="">
      <xdr:nvCxnSpPr>
        <xdr:cNvPr id="197" name="直線コネクタ 196"/>
        <xdr:cNvCxnSpPr/>
      </xdr:nvCxnSpPr>
      <xdr:spPr>
        <a:xfrm flipV="1">
          <a:off x="1320800" y="92544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165100</xdr:rowOff>
    </xdr:from>
    <xdr:ext cx="761365" cy="259080"/>
    <xdr:sp macro="" textlink="">
      <xdr:nvSpPr>
        <xdr:cNvPr id="199" name="テキスト ボックス 198"/>
        <xdr:cNvSpPr txBox="1"/>
      </xdr:nvSpPr>
      <xdr:spPr>
        <a:xfrm>
          <a:off x="1828800" y="9594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201" name="テキスト ボックス 200"/>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10795</xdr:rowOff>
    </xdr:from>
    <xdr:to xmlns:xdr="http://schemas.openxmlformats.org/drawingml/2006/spreadsheetDrawing">
      <xdr:col>24</xdr:col>
      <xdr:colOff>76200</xdr:colOff>
      <xdr:row>54</xdr:row>
      <xdr:rowOff>112395</xdr:rowOff>
    </xdr:to>
    <xdr:sp macro="" textlink="">
      <xdr:nvSpPr>
        <xdr:cNvPr id="207" name="楕円 206"/>
        <xdr:cNvSpPr/>
      </xdr:nvSpPr>
      <xdr:spPr>
        <a:xfrm>
          <a:off x="47752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27305</xdr:rowOff>
    </xdr:from>
    <xdr:ext cx="762000" cy="259080"/>
    <xdr:sp macro="" textlink="">
      <xdr:nvSpPr>
        <xdr:cNvPr id="208" name="扶助費該当値テキスト"/>
        <xdr:cNvSpPr txBox="1"/>
      </xdr:nvSpPr>
      <xdr:spPr>
        <a:xfrm>
          <a:off x="4914900" y="911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32385</xdr:rowOff>
    </xdr:from>
    <xdr:to xmlns:xdr="http://schemas.openxmlformats.org/drawingml/2006/spreadsheetDrawing">
      <xdr:col>20</xdr:col>
      <xdr:colOff>38100</xdr:colOff>
      <xdr:row>54</xdr:row>
      <xdr:rowOff>133985</xdr:rowOff>
    </xdr:to>
    <xdr:sp macro="" textlink="">
      <xdr:nvSpPr>
        <xdr:cNvPr id="209" name="楕円 208"/>
        <xdr:cNvSpPr/>
      </xdr:nvSpPr>
      <xdr:spPr>
        <a:xfrm>
          <a:off x="39370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144145</xdr:rowOff>
    </xdr:from>
    <xdr:ext cx="735965" cy="258445"/>
    <xdr:sp macro="" textlink="">
      <xdr:nvSpPr>
        <xdr:cNvPr id="210" name="テキスト ボックス 209"/>
        <xdr:cNvSpPr txBox="1"/>
      </xdr:nvSpPr>
      <xdr:spPr>
        <a:xfrm>
          <a:off x="3606800" y="90595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21590</xdr:rowOff>
    </xdr:from>
    <xdr:to xmlns:xdr="http://schemas.openxmlformats.org/drawingml/2006/spreadsheetDrawing">
      <xdr:col>15</xdr:col>
      <xdr:colOff>149225</xdr:colOff>
      <xdr:row>54</xdr:row>
      <xdr:rowOff>123190</xdr:rowOff>
    </xdr:to>
    <xdr:sp macro="" textlink="">
      <xdr:nvSpPr>
        <xdr:cNvPr id="211" name="楕円 210"/>
        <xdr:cNvSpPr/>
      </xdr:nvSpPr>
      <xdr:spPr>
        <a:xfrm>
          <a:off x="304800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133350</xdr:rowOff>
    </xdr:from>
    <xdr:ext cx="762000" cy="258445"/>
    <xdr:sp macro="" textlink="">
      <xdr:nvSpPr>
        <xdr:cNvPr id="212" name="テキスト ボックス 211"/>
        <xdr:cNvSpPr txBox="1"/>
      </xdr:nvSpPr>
      <xdr:spPr>
        <a:xfrm>
          <a:off x="2717800" y="9048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3" name="楕円 212"/>
        <xdr:cNvSpPr/>
      </xdr:nvSpPr>
      <xdr:spPr>
        <a:xfrm>
          <a:off x="2159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61365" cy="259080"/>
    <xdr:sp macro="" textlink="">
      <xdr:nvSpPr>
        <xdr:cNvPr id="214" name="テキスト ボックス 213"/>
        <xdr:cNvSpPr txBox="1"/>
      </xdr:nvSpPr>
      <xdr:spPr>
        <a:xfrm>
          <a:off x="1828800" y="8972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160655</xdr:rowOff>
    </xdr:from>
    <xdr:to xmlns:xdr="http://schemas.openxmlformats.org/drawingml/2006/spreadsheetDrawing">
      <xdr:col>6</xdr:col>
      <xdr:colOff>171450</xdr:colOff>
      <xdr:row>54</xdr:row>
      <xdr:rowOff>90805</xdr:rowOff>
    </xdr:to>
    <xdr:sp macro="" textlink="">
      <xdr:nvSpPr>
        <xdr:cNvPr id="215" name="楕円 214"/>
        <xdr:cNvSpPr/>
      </xdr:nvSpPr>
      <xdr:spPr>
        <a:xfrm>
          <a:off x="1270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100965</xdr:rowOff>
    </xdr:from>
    <xdr:ext cx="761365" cy="258445"/>
    <xdr:sp macro="" textlink="">
      <xdr:nvSpPr>
        <xdr:cNvPr id="216" name="テキスト ボックス 215"/>
        <xdr:cNvSpPr txBox="1"/>
      </xdr:nvSpPr>
      <xdr:spPr>
        <a:xfrm>
          <a:off x="939800" y="9016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類似団体平均値と同水準、</a:t>
          </a:r>
          <a:r>
            <a:rPr kumimoji="1" lang="ja-JP" altLang="en-US" sz="1300">
              <a:latin typeface="ＭＳ Ｐゴシック"/>
              <a:ea typeface="ＭＳ Ｐゴシック"/>
            </a:rPr>
            <a:t>前年度から0.6ポイント減の12.7％となりました。引き続き、適正な予算執行に努めます。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651000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105410</xdr:rowOff>
    </xdr:from>
    <xdr:ext cx="762000" cy="259080"/>
    <xdr:sp macro="" textlink="">
      <xdr:nvSpPr>
        <xdr:cNvPr id="245" name="その他最小値テキスト"/>
        <xdr:cNvSpPr txBox="1"/>
      </xdr:nvSpPr>
      <xdr:spPr>
        <a:xfrm>
          <a:off x="16598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196850</xdr:colOff>
      <xdr:row>61</xdr:row>
      <xdr:rowOff>133350</xdr:rowOff>
    </xdr:to>
    <xdr:cxnSp macro="">
      <xdr:nvCxnSpPr>
        <xdr:cNvPr id="246" name="直線コネクタ 245"/>
        <xdr:cNvCxnSpPr/>
      </xdr:nvCxnSpPr>
      <xdr:spPr>
        <a:xfrm>
          <a:off x="16421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29210</xdr:rowOff>
    </xdr:from>
    <xdr:ext cx="762000" cy="258445"/>
    <xdr:sp macro="" textlink="">
      <xdr:nvSpPr>
        <xdr:cNvPr id="247" name="その他最大値テキスト"/>
        <xdr:cNvSpPr txBox="1"/>
      </xdr:nvSpPr>
      <xdr:spPr>
        <a:xfrm>
          <a:off x="16598900" y="877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196850</xdr:colOff>
      <xdr:row>52</xdr:row>
      <xdr:rowOff>114300</xdr:rowOff>
    </xdr:to>
    <xdr:cxnSp macro="">
      <xdr:nvCxnSpPr>
        <xdr:cNvPr id="248" name="直線コネクタ 247"/>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158750</xdr:rowOff>
    </xdr:from>
    <xdr:to xmlns:xdr="http://schemas.openxmlformats.org/drawingml/2006/spreadsheetDrawing">
      <xdr:col>82</xdr:col>
      <xdr:colOff>107950</xdr:colOff>
      <xdr:row>58</xdr:row>
      <xdr:rowOff>63500</xdr:rowOff>
    </xdr:to>
    <xdr:cxnSp macro="">
      <xdr:nvCxnSpPr>
        <xdr:cNvPr id="249" name="直線コネクタ 248"/>
        <xdr:cNvCxnSpPr/>
      </xdr:nvCxnSpPr>
      <xdr:spPr>
        <a:xfrm flipV="1">
          <a:off x="15671800" y="99314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50" name="その他平均値テキスト"/>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63500</xdr:rowOff>
    </xdr:from>
    <xdr:to xmlns:xdr="http://schemas.openxmlformats.org/drawingml/2006/spreadsheetDrawing">
      <xdr:col>78</xdr:col>
      <xdr:colOff>69850</xdr:colOff>
      <xdr:row>59</xdr:row>
      <xdr:rowOff>6350</xdr:rowOff>
    </xdr:to>
    <xdr:cxnSp macro="">
      <xdr:nvCxnSpPr>
        <xdr:cNvPr id="252" name="直線コネクタ 251"/>
        <xdr:cNvCxnSpPr/>
      </xdr:nvCxnSpPr>
      <xdr:spPr>
        <a:xfrm flipV="1">
          <a:off x="14782800" y="10007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6600" cy="258445"/>
    <xdr:sp macro="" textlink="">
      <xdr:nvSpPr>
        <xdr:cNvPr id="254" name="テキスト ボックス 253"/>
        <xdr:cNvSpPr txBox="1"/>
      </xdr:nvSpPr>
      <xdr:spPr>
        <a:xfrm>
          <a:off x="15290800" y="9712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25400</xdr:rowOff>
    </xdr:from>
    <xdr:to xmlns:xdr="http://schemas.openxmlformats.org/drawingml/2006/spreadsheetDrawing">
      <xdr:col>73</xdr:col>
      <xdr:colOff>180975</xdr:colOff>
      <xdr:row>59</xdr:row>
      <xdr:rowOff>6350</xdr:rowOff>
    </xdr:to>
    <xdr:cxnSp macro="">
      <xdr:nvCxnSpPr>
        <xdr:cNvPr id="255" name="直線コネクタ 254"/>
        <xdr:cNvCxnSpPr/>
      </xdr:nvCxnSpPr>
      <xdr:spPr>
        <a:xfrm>
          <a:off x="13893800" y="99695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111760</xdr:rowOff>
    </xdr:from>
    <xdr:ext cx="762000" cy="258445"/>
    <xdr:sp macro="" textlink="">
      <xdr:nvSpPr>
        <xdr:cNvPr id="257" name="テキスト ボックス 256"/>
        <xdr:cNvSpPr txBox="1"/>
      </xdr:nvSpPr>
      <xdr:spPr>
        <a:xfrm>
          <a:off x="14401800" y="971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12700</xdr:rowOff>
    </xdr:from>
    <xdr:to xmlns:xdr="http://schemas.openxmlformats.org/drawingml/2006/spreadsheetDrawing">
      <xdr:col>69</xdr:col>
      <xdr:colOff>92075</xdr:colOff>
      <xdr:row>58</xdr:row>
      <xdr:rowOff>25400</xdr:rowOff>
    </xdr:to>
    <xdr:cxnSp macro="">
      <xdr:nvCxnSpPr>
        <xdr:cNvPr id="258" name="直線コネクタ 257"/>
        <xdr:cNvCxnSpPr/>
      </xdr:nvCxnSpPr>
      <xdr:spPr>
        <a:xfrm>
          <a:off x="13004800" y="9956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61365" cy="259080"/>
    <xdr:sp macro="" textlink="">
      <xdr:nvSpPr>
        <xdr:cNvPr id="260" name="テキスト ボックス 259"/>
        <xdr:cNvSpPr txBox="1"/>
      </xdr:nvSpPr>
      <xdr:spPr>
        <a:xfrm>
          <a:off x="13512800" y="967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8445"/>
    <xdr:sp macro="" textlink="">
      <xdr:nvSpPr>
        <xdr:cNvPr id="262" name="テキスト ボックス 261"/>
        <xdr:cNvSpPr txBox="1"/>
      </xdr:nvSpPr>
      <xdr:spPr>
        <a:xfrm>
          <a:off x="12623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107950</xdr:rowOff>
    </xdr:from>
    <xdr:to xmlns:xdr="http://schemas.openxmlformats.org/drawingml/2006/spreadsheetDrawing">
      <xdr:col>82</xdr:col>
      <xdr:colOff>158750</xdr:colOff>
      <xdr:row>58</xdr:row>
      <xdr:rowOff>38100</xdr:rowOff>
    </xdr:to>
    <xdr:sp macro="" textlink="">
      <xdr:nvSpPr>
        <xdr:cNvPr id="268" name="楕円 267"/>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124460</xdr:rowOff>
    </xdr:from>
    <xdr:ext cx="762000" cy="259080"/>
    <xdr:sp macro="" textlink="">
      <xdr:nvSpPr>
        <xdr:cNvPr id="269" name="その他該当値テキスト"/>
        <xdr:cNvSpPr txBox="1"/>
      </xdr:nvSpPr>
      <xdr:spPr>
        <a:xfrm>
          <a:off x="165989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12700</xdr:rowOff>
    </xdr:from>
    <xdr:to xmlns:xdr="http://schemas.openxmlformats.org/drawingml/2006/spreadsheetDrawing">
      <xdr:col>78</xdr:col>
      <xdr:colOff>120650</xdr:colOff>
      <xdr:row>58</xdr:row>
      <xdr:rowOff>114300</xdr:rowOff>
    </xdr:to>
    <xdr:sp macro="" textlink="">
      <xdr:nvSpPr>
        <xdr:cNvPr id="270" name="楕円 269"/>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99060</xdr:rowOff>
    </xdr:from>
    <xdr:ext cx="736600" cy="258445"/>
    <xdr:sp macro="" textlink="">
      <xdr:nvSpPr>
        <xdr:cNvPr id="271" name="テキスト ボックス 270"/>
        <xdr:cNvSpPr txBox="1"/>
      </xdr:nvSpPr>
      <xdr:spPr>
        <a:xfrm>
          <a:off x="15290800" y="10043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127000</xdr:rowOff>
    </xdr:from>
    <xdr:to xmlns:xdr="http://schemas.openxmlformats.org/drawingml/2006/spreadsheetDrawing">
      <xdr:col>74</xdr:col>
      <xdr:colOff>31750</xdr:colOff>
      <xdr:row>59</xdr:row>
      <xdr:rowOff>57150</xdr:rowOff>
    </xdr:to>
    <xdr:sp macro="" textlink="">
      <xdr:nvSpPr>
        <xdr:cNvPr id="272" name="楕円 271"/>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41910</xdr:rowOff>
    </xdr:from>
    <xdr:ext cx="762000" cy="258445"/>
    <xdr:sp macro="" textlink="">
      <xdr:nvSpPr>
        <xdr:cNvPr id="273" name="テキスト ボックス 272"/>
        <xdr:cNvSpPr txBox="1"/>
      </xdr:nvSpPr>
      <xdr:spPr>
        <a:xfrm>
          <a:off x="14401800" y="1015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146050</xdr:rowOff>
    </xdr:from>
    <xdr:to xmlns:xdr="http://schemas.openxmlformats.org/drawingml/2006/spreadsheetDrawing">
      <xdr:col>69</xdr:col>
      <xdr:colOff>142875</xdr:colOff>
      <xdr:row>58</xdr:row>
      <xdr:rowOff>76200</xdr:rowOff>
    </xdr:to>
    <xdr:sp macro="" textlink="">
      <xdr:nvSpPr>
        <xdr:cNvPr id="274" name="楕円 273"/>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60960</xdr:rowOff>
    </xdr:from>
    <xdr:ext cx="761365" cy="259080"/>
    <xdr:sp macro="" textlink="">
      <xdr:nvSpPr>
        <xdr:cNvPr id="275" name="テキスト ボックス 274"/>
        <xdr:cNvSpPr txBox="1"/>
      </xdr:nvSpPr>
      <xdr:spPr>
        <a:xfrm>
          <a:off x="13512800" y="10005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76" name="楕円 275"/>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62000" cy="259080"/>
    <xdr:sp macro="" textlink="">
      <xdr:nvSpPr>
        <xdr:cNvPr id="277" name="テキスト ボックス 276"/>
        <xdr:cNvSpPr txBox="1"/>
      </xdr:nvSpPr>
      <xdr:spPr>
        <a:xfrm>
          <a:off x="12623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補助費は、前年度から0.2ポイント減の19.1％となりました。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例年、類似団体を上回っておりますが、これは、本市が北海道北部の基幹病院である名寄市立総合病院を設置しており、病院会計への繰出金があることが挙げられます。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41910</xdr:rowOff>
    </xdr:from>
    <xdr:ext cx="762000" cy="258445"/>
    <xdr:sp macro="" textlink="">
      <xdr:nvSpPr>
        <xdr:cNvPr id="303" name="補助費等最小値テキスト"/>
        <xdr:cNvSpPr txBox="1"/>
      </xdr:nvSpPr>
      <xdr:spPr>
        <a:xfrm>
          <a:off x="16598900" y="7071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196850</xdr:colOff>
      <xdr:row>41</xdr:row>
      <xdr:rowOff>69850</xdr:rowOff>
    </xdr:to>
    <xdr:cxnSp macro="">
      <xdr:nvCxnSpPr>
        <xdr:cNvPr id="304" name="直線コネクタ 303"/>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86360</xdr:rowOff>
    </xdr:from>
    <xdr:to xmlns:xdr="http://schemas.openxmlformats.org/drawingml/2006/spreadsheetDrawing">
      <xdr:col>82</xdr:col>
      <xdr:colOff>107950</xdr:colOff>
      <xdr:row>38</xdr:row>
      <xdr:rowOff>95250</xdr:rowOff>
    </xdr:to>
    <xdr:cxnSp macro="">
      <xdr:nvCxnSpPr>
        <xdr:cNvPr id="307" name="直線コネクタ 306"/>
        <xdr:cNvCxnSpPr/>
      </xdr:nvCxnSpPr>
      <xdr:spPr>
        <a:xfrm flipV="1">
          <a:off x="15671800" y="66014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2000" cy="259080"/>
    <xdr:sp macro="" textlink="">
      <xdr:nvSpPr>
        <xdr:cNvPr id="308" name="補助費等平均値テキスト"/>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9" name="フローチャート: 判断 308"/>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49530</xdr:rowOff>
    </xdr:from>
    <xdr:to xmlns:xdr="http://schemas.openxmlformats.org/drawingml/2006/spreadsheetDrawing">
      <xdr:col>78</xdr:col>
      <xdr:colOff>69850</xdr:colOff>
      <xdr:row>38</xdr:row>
      <xdr:rowOff>95250</xdr:rowOff>
    </xdr:to>
    <xdr:cxnSp macro="">
      <xdr:nvCxnSpPr>
        <xdr:cNvPr id="310" name="直線コネクタ 309"/>
        <xdr:cNvCxnSpPr/>
      </xdr:nvCxnSpPr>
      <xdr:spPr>
        <a:xfrm>
          <a:off x="14782800" y="65646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1" name="フローチャート: 判断 310"/>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12" name="テキスト ボックス 311"/>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8255</xdr:rowOff>
    </xdr:from>
    <xdr:to xmlns:xdr="http://schemas.openxmlformats.org/drawingml/2006/spreadsheetDrawing">
      <xdr:col>73</xdr:col>
      <xdr:colOff>180975</xdr:colOff>
      <xdr:row>38</xdr:row>
      <xdr:rowOff>49530</xdr:rowOff>
    </xdr:to>
    <xdr:cxnSp macro="">
      <xdr:nvCxnSpPr>
        <xdr:cNvPr id="313" name="直線コネクタ 312"/>
        <xdr:cNvCxnSpPr/>
      </xdr:nvCxnSpPr>
      <xdr:spPr>
        <a:xfrm>
          <a:off x="13893800" y="65233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39370</xdr:rowOff>
    </xdr:from>
    <xdr:ext cx="762000" cy="259080"/>
    <xdr:sp macro="" textlink="">
      <xdr:nvSpPr>
        <xdr:cNvPr id="315" name="テキスト ボックス 314"/>
        <xdr:cNvSpPr txBox="1"/>
      </xdr:nvSpPr>
      <xdr:spPr>
        <a:xfrm>
          <a:off x="14401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8255</xdr:rowOff>
    </xdr:from>
    <xdr:to xmlns:xdr="http://schemas.openxmlformats.org/drawingml/2006/spreadsheetDrawing">
      <xdr:col>69</xdr:col>
      <xdr:colOff>92075</xdr:colOff>
      <xdr:row>38</xdr:row>
      <xdr:rowOff>72390</xdr:rowOff>
    </xdr:to>
    <xdr:cxnSp macro="">
      <xdr:nvCxnSpPr>
        <xdr:cNvPr id="316" name="直線コネクタ 315"/>
        <xdr:cNvCxnSpPr/>
      </xdr:nvCxnSpPr>
      <xdr:spPr>
        <a:xfrm flipV="1">
          <a:off x="13004800" y="65233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7" name="フローチャート: 判断 316"/>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61365" cy="258445"/>
    <xdr:sp macro="" textlink="">
      <xdr:nvSpPr>
        <xdr:cNvPr id="318" name="テキスト ボックス 317"/>
        <xdr:cNvSpPr txBox="1"/>
      </xdr:nvSpPr>
      <xdr:spPr>
        <a:xfrm>
          <a:off x="13512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9" name="フローチャート: 判断 318"/>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53340</xdr:rowOff>
    </xdr:from>
    <xdr:ext cx="762000" cy="258445"/>
    <xdr:sp macro="" textlink="">
      <xdr:nvSpPr>
        <xdr:cNvPr id="320" name="テキスト ボックス 319"/>
        <xdr:cNvSpPr txBox="1"/>
      </xdr:nvSpPr>
      <xdr:spPr>
        <a:xfrm>
          <a:off x="12623800" y="605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34925</xdr:rowOff>
    </xdr:from>
    <xdr:to xmlns:xdr="http://schemas.openxmlformats.org/drawingml/2006/spreadsheetDrawing">
      <xdr:col>82</xdr:col>
      <xdr:colOff>158750</xdr:colOff>
      <xdr:row>38</xdr:row>
      <xdr:rowOff>136525</xdr:rowOff>
    </xdr:to>
    <xdr:sp macro="" textlink="">
      <xdr:nvSpPr>
        <xdr:cNvPr id="326" name="楕円 325"/>
        <xdr:cNvSpPr/>
      </xdr:nvSpPr>
      <xdr:spPr>
        <a:xfrm>
          <a:off x="164592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6985</xdr:rowOff>
    </xdr:from>
    <xdr:ext cx="762000" cy="258445"/>
    <xdr:sp macro="" textlink="">
      <xdr:nvSpPr>
        <xdr:cNvPr id="327" name="補助費等該当値テキスト"/>
        <xdr:cNvSpPr txBox="1"/>
      </xdr:nvSpPr>
      <xdr:spPr>
        <a:xfrm>
          <a:off x="16598900" y="652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44450</xdr:rowOff>
    </xdr:from>
    <xdr:to xmlns:xdr="http://schemas.openxmlformats.org/drawingml/2006/spreadsheetDrawing">
      <xdr:col>78</xdr:col>
      <xdr:colOff>120650</xdr:colOff>
      <xdr:row>38</xdr:row>
      <xdr:rowOff>146050</xdr:rowOff>
    </xdr:to>
    <xdr:sp macro="" textlink="">
      <xdr:nvSpPr>
        <xdr:cNvPr id="328" name="楕円 327"/>
        <xdr:cNvSpPr/>
      </xdr:nvSpPr>
      <xdr:spPr>
        <a:xfrm>
          <a:off x="15621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130810</xdr:rowOff>
    </xdr:from>
    <xdr:ext cx="736600" cy="259080"/>
    <xdr:sp macro="" textlink="">
      <xdr:nvSpPr>
        <xdr:cNvPr id="329" name="テキスト ボックス 328"/>
        <xdr:cNvSpPr txBox="1"/>
      </xdr:nvSpPr>
      <xdr:spPr>
        <a:xfrm>
          <a:off x="15290800" y="6645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170180</xdr:rowOff>
    </xdr:from>
    <xdr:to xmlns:xdr="http://schemas.openxmlformats.org/drawingml/2006/spreadsheetDrawing">
      <xdr:col>74</xdr:col>
      <xdr:colOff>31750</xdr:colOff>
      <xdr:row>38</xdr:row>
      <xdr:rowOff>100330</xdr:rowOff>
    </xdr:to>
    <xdr:sp macro="" textlink="">
      <xdr:nvSpPr>
        <xdr:cNvPr id="330" name="楕円 329"/>
        <xdr:cNvSpPr/>
      </xdr:nvSpPr>
      <xdr:spPr>
        <a:xfrm>
          <a:off x="14732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85090</xdr:rowOff>
    </xdr:from>
    <xdr:ext cx="762000" cy="259080"/>
    <xdr:sp macro="" textlink="">
      <xdr:nvSpPr>
        <xdr:cNvPr id="331" name="テキスト ボックス 330"/>
        <xdr:cNvSpPr txBox="1"/>
      </xdr:nvSpPr>
      <xdr:spPr>
        <a:xfrm>
          <a:off x="14401800" y="660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128905</xdr:rowOff>
    </xdr:from>
    <xdr:to xmlns:xdr="http://schemas.openxmlformats.org/drawingml/2006/spreadsheetDrawing">
      <xdr:col>69</xdr:col>
      <xdr:colOff>142875</xdr:colOff>
      <xdr:row>38</xdr:row>
      <xdr:rowOff>59055</xdr:rowOff>
    </xdr:to>
    <xdr:sp macro="" textlink="">
      <xdr:nvSpPr>
        <xdr:cNvPr id="332" name="楕円 331"/>
        <xdr:cNvSpPr/>
      </xdr:nvSpPr>
      <xdr:spPr>
        <a:xfrm>
          <a:off x="13843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43815</xdr:rowOff>
    </xdr:from>
    <xdr:ext cx="761365" cy="258445"/>
    <xdr:sp macro="" textlink="">
      <xdr:nvSpPr>
        <xdr:cNvPr id="333" name="テキスト ボックス 332"/>
        <xdr:cNvSpPr txBox="1"/>
      </xdr:nvSpPr>
      <xdr:spPr>
        <a:xfrm>
          <a:off x="13512800" y="6558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21590</xdr:rowOff>
    </xdr:from>
    <xdr:to xmlns:xdr="http://schemas.openxmlformats.org/drawingml/2006/spreadsheetDrawing">
      <xdr:col>65</xdr:col>
      <xdr:colOff>53975</xdr:colOff>
      <xdr:row>38</xdr:row>
      <xdr:rowOff>123190</xdr:rowOff>
    </xdr:to>
    <xdr:sp macro="" textlink="">
      <xdr:nvSpPr>
        <xdr:cNvPr id="334" name="楕円 333"/>
        <xdr:cNvSpPr/>
      </xdr:nvSpPr>
      <xdr:spPr>
        <a:xfrm>
          <a:off x="12954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107950</xdr:rowOff>
    </xdr:from>
    <xdr:ext cx="762000" cy="259080"/>
    <xdr:sp macro="" textlink="">
      <xdr:nvSpPr>
        <xdr:cNvPr id="335" name="テキスト ボックス 334"/>
        <xdr:cNvSpPr txBox="1"/>
      </xdr:nvSpPr>
      <xdr:spPr>
        <a:xfrm>
          <a:off x="12623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公債費は、前年度から0.7ポイント減の19.9</a:t>
          </a:r>
          <a:r>
            <a:rPr kumimoji="1" lang="ja-JP" altLang="en-US" sz="1300">
              <a:latin typeface="ＭＳ Ｐゴシック"/>
              <a:ea typeface="ＭＳ Ｐゴシック"/>
            </a:rPr>
            <a:t>％となりました。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平成15年度借入の臨時財政対策債の償還が終了した</a:t>
          </a:r>
          <a:r>
            <a:rPr kumimoji="1" lang="ja-JP" altLang="en-US" sz="1300">
              <a:latin typeface="ＭＳ Ｐゴシック"/>
              <a:ea typeface="ＭＳ Ｐゴシック"/>
            </a:rPr>
            <a:t>ことによるものです。</a:t>
          </a:r>
          <a:r>
            <a:rPr kumimoji="1" lang="ja-JP" altLang="en-US" sz="1300">
              <a:latin typeface="ＭＳ Ｐゴシック"/>
              <a:ea typeface="ＭＳ Ｐゴシック"/>
            </a:rPr>
            <a:t>引き続き、将来の財政運営を見据えて事業を厳選し、公債費の適正管理に努めます。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3"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macro="" textlink="">
      <xdr:nvSpPr>
        <xdr:cNvPr id="365" name="公債費最大値テキスト"/>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29845</xdr:rowOff>
    </xdr:from>
    <xdr:to xmlns:xdr="http://schemas.openxmlformats.org/drawingml/2006/spreadsheetDrawing">
      <xdr:col>24</xdr:col>
      <xdr:colOff>25400</xdr:colOff>
      <xdr:row>75</xdr:row>
      <xdr:rowOff>43180</xdr:rowOff>
    </xdr:to>
    <xdr:cxnSp macro="">
      <xdr:nvCxnSpPr>
        <xdr:cNvPr id="367" name="直線コネクタ 366"/>
        <xdr:cNvCxnSpPr/>
      </xdr:nvCxnSpPr>
      <xdr:spPr>
        <a:xfrm flipV="1">
          <a:off x="3987800" y="128885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142240</xdr:rowOff>
    </xdr:from>
    <xdr:ext cx="762000" cy="259080"/>
    <xdr:sp macro="" textlink="">
      <xdr:nvSpPr>
        <xdr:cNvPr id="368" name="公債費平均値テキスト"/>
        <xdr:cNvSpPr txBox="1"/>
      </xdr:nvSpPr>
      <xdr:spPr>
        <a:xfrm>
          <a:off x="4914900" y="12658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41275</xdr:rowOff>
    </xdr:from>
    <xdr:to xmlns:xdr="http://schemas.openxmlformats.org/drawingml/2006/spreadsheetDrawing">
      <xdr:col>19</xdr:col>
      <xdr:colOff>187325</xdr:colOff>
      <xdr:row>75</xdr:row>
      <xdr:rowOff>43180</xdr:rowOff>
    </xdr:to>
    <xdr:cxnSp macro="">
      <xdr:nvCxnSpPr>
        <xdr:cNvPr id="370" name="直線コネクタ 369"/>
        <xdr:cNvCxnSpPr/>
      </xdr:nvCxnSpPr>
      <xdr:spPr>
        <a:xfrm>
          <a:off x="3098800" y="12900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79375</xdr:rowOff>
    </xdr:from>
    <xdr:ext cx="735965" cy="258445"/>
    <xdr:sp macro="" textlink="">
      <xdr:nvSpPr>
        <xdr:cNvPr id="372" name="テキスト ボックス 371"/>
        <xdr:cNvSpPr txBox="1"/>
      </xdr:nvSpPr>
      <xdr:spPr>
        <a:xfrm>
          <a:off x="3606800" y="125952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14605</xdr:rowOff>
    </xdr:from>
    <xdr:to xmlns:xdr="http://schemas.openxmlformats.org/drawingml/2006/spreadsheetDrawing">
      <xdr:col>15</xdr:col>
      <xdr:colOff>98425</xdr:colOff>
      <xdr:row>75</xdr:row>
      <xdr:rowOff>41275</xdr:rowOff>
    </xdr:to>
    <xdr:cxnSp macro="">
      <xdr:nvCxnSpPr>
        <xdr:cNvPr id="373" name="直線コネクタ 372"/>
        <xdr:cNvCxnSpPr/>
      </xdr:nvCxnSpPr>
      <xdr:spPr>
        <a:xfrm>
          <a:off x="2209800" y="128733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85090</xdr:rowOff>
    </xdr:from>
    <xdr:ext cx="762000" cy="259080"/>
    <xdr:sp macro="" textlink="">
      <xdr:nvSpPr>
        <xdr:cNvPr id="375" name="テキスト ボックス 374"/>
        <xdr:cNvSpPr txBox="1"/>
      </xdr:nvSpPr>
      <xdr:spPr>
        <a:xfrm>
          <a:off x="2717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14605</xdr:rowOff>
    </xdr:from>
    <xdr:to xmlns:xdr="http://schemas.openxmlformats.org/drawingml/2006/spreadsheetDrawing">
      <xdr:col>11</xdr:col>
      <xdr:colOff>9525</xdr:colOff>
      <xdr:row>75</xdr:row>
      <xdr:rowOff>20320</xdr:rowOff>
    </xdr:to>
    <xdr:cxnSp macro="">
      <xdr:nvCxnSpPr>
        <xdr:cNvPr id="376" name="直線コネクタ 375"/>
        <xdr:cNvCxnSpPr/>
      </xdr:nvCxnSpPr>
      <xdr:spPr>
        <a:xfrm flipV="1">
          <a:off x="1320800" y="128733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64135</xdr:rowOff>
    </xdr:from>
    <xdr:ext cx="761365" cy="258445"/>
    <xdr:sp macro="" textlink="">
      <xdr:nvSpPr>
        <xdr:cNvPr id="378" name="テキスト ボックス 377"/>
        <xdr:cNvSpPr txBox="1"/>
      </xdr:nvSpPr>
      <xdr:spPr>
        <a:xfrm>
          <a:off x="1828800" y="12579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75565</xdr:rowOff>
    </xdr:from>
    <xdr:ext cx="761365" cy="258445"/>
    <xdr:sp macro="" textlink="">
      <xdr:nvSpPr>
        <xdr:cNvPr id="380" name="テキスト ボックス 379"/>
        <xdr:cNvSpPr txBox="1"/>
      </xdr:nvSpPr>
      <xdr:spPr>
        <a:xfrm>
          <a:off x="939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150495</xdr:rowOff>
    </xdr:from>
    <xdr:to xmlns:xdr="http://schemas.openxmlformats.org/drawingml/2006/spreadsheetDrawing">
      <xdr:col>24</xdr:col>
      <xdr:colOff>76200</xdr:colOff>
      <xdr:row>75</xdr:row>
      <xdr:rowOff>80645</xdr:rowOff>
    </xdr:to>
    <xdr:sp macro="" textlink="">
      <xdr:nvSpPr>
        <xdr:cNvPr id="386" name="楕円 385"/>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122555</xdr:rowOff>
    </xdr:from>
    <xdr:ext cx="762000" cy="258445"/>
    <xdr:sp macro="" textlink="">
      <xdr:nvSpPr>
        <xdr:cNvPr id="387" name="公債費該当値テキスト"/>
        <xdr:cNvSpPr txBox="1"/>
      </xdr:nvSpPr>
      <xdr:spPr>
        <a:xfrm>
          <a:off x="4914900" y="12809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163830</xdr:rowOff>
    </xdr:from>
    <xdr:to xmlns:xdr="http://schemas.openxmlformats.org/drawingml/2006/spreadsheetDrawing">
      <xdr:col>20</xdr:col>
      <xdr:colOff>38100</xdr:colOff>
      <xdr:row>75</xdr:row>
      <xdr:rowOff>93980</xdr:rowOff>
    </xdr:to>
    <xdr:sp macro="" textlink="">
      <xdr:nvSpPr>
        <xdr:cNvPr id="388" name="楕円 387"/>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78740</xdr:rowOff>
    </xdr:from>
    <xdr:ext cx="735965" cy="259080"/>
    <xdr:sp macro="" textlink="">
      <xdr:nvSpPr>
        <xdr:cNvPr id="389" name="テキスト ボックス 388"/>
        <xdr:cNvSpPr txBox="1"/>
      </xdr:nvSpPr>
      <xdr:spPr>
        <a:xfrm>
          <a:off x="3606800" y="129374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161925</xdr:rowOff>
    </xdr:from>
    <xdr:to xmlns:xdr="http://schemas.openxmlformats.org/drawingml/2006/spreadsheetDrawing">
      <xdr:col>15</xdr:col>
      <xdr:colOff>149225</xdr:colOff>
      <xdr:row>75</xdr:row>
      <xdr:rowOff>92075</xdr:rowOff>
    </xdr:to>
    <xdr:sp macro="" textlink="">
      <xdr:nvSpPr>
        <xdr:cNvPr id="390" name="楕円 389"/>
        <xdr:cNvSpPr/>
      </xdr:nvSpPr>
      <xdr:spPr>
        <a:xfrm>
          <a:off x="3048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76835</xdr:rowOff>
    </xdr:from>
    <xdr:ext cx="762000" cy="258445"/>
    <xdr:sp macro="" textlink="">
      <xdr:nvSpPr>
        <xdr:cNvPr id="391" name="テキスト ボックス 390"/>
        <xdr:cNvSpPr txBox="1"/>
      </xdr:nvSpPr>
      <xdr:spPr>
        <a:xfrm>
          <a:off x="2717800" y="12935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92" name="楕円 391"/>
        <xdr:cNvSpPr/>
      </xdr:nvSpPr>
      <xdr:spPr>
        <a:xfrm>
          <a:off x="2159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61365" cy="259080"/>
    <xdr:sp macro="" textlink="">
      <xdr:nvSpPr>
        <xdr:cNvPr id="393" name="テキスト ボックス 392"/>
        <xdr:cNvSpPr txBox="1"/>
      </xdr:nvSpPr>
      <xdr:spPr>
        <a:xfrm>
          <a:off x="1828800" y="12908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140970</xdr:rowOff>
    </xdr:from>
    <xdr:to xmlns:xdr="http://schemas.openxmlformats.org/drawingml/2006/spreadsheetDrawing">
      <xdr:col>6</xdr:col>
      <xdr:colOff>171450</xdr:colOff>
      <xdr:row>75</xdr:row>
      <xdr:rowOff>71120</xdr:rowOff>
    </xdr:to>
    <xdr:sp macro="" textlink="">
      <xdr:nvSpPr>
        <xdr:cNvPr id="394" name="楕円 393"/>
        <xdr:cNvSpPr/>
      </xdr:nvSpPr>
      <xdr:spPr>
        <a:xfrm>
          <a:off x="1270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55880</xdr:rowOff>
    </xdr:from>
    <xdr:ext cx="761365" cy="259080"/>
    <xdr:sp macro="" textlink="">
      <xdr:nvSpPr>
        <xdr:cNvPr id="395" name="テキスト ボックス 394"/>
        <xdr:cNvSpPr txBox="1"/>
      </xdr:nvSpPr>
      <xdr:spPr>
        <a:xfrm>
          <a:off x="939800" y="129146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前年度から1.7ポイント増の77.3％となりました。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昨今の社会情勢から、人件費や資材単価の上昇、燃料費・電気料の高騰などの影響により、経費が増加傾向にありますが、引き続き、行財政改革の推進に積極的に取り組んでまいります。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48895</xdr:rowOff>
    </xdr:from>
    <xdr:ext cx="762000" cy="259080"/>
    <xdr:sp macro="" textlink="">
      <xdr:nvSpPr>
        <xdr:cNvPr id="422"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196850</xdr:colOff>
      <xdr:row>80</xdr:row>
      <xdr:rowOff>76835</xdr:rowOff>
    </xdr:to>
    <xdr:cxnSp macro="">
      <xdr:nvCxnSpPr>
        <xdr:cNvPr id="423" name="直線コネクタ 422"/>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23495</xdr:rowOff>
    </xdr:from>
    <xdr:ext cx="762000" cy="259080"/>
    <xdr:sp macro="" textlink="">
      <xdr:nvSpPr>
        <xdr:cNvPr id="424" name="公債費以外最大値テキスト"/>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196850</xdr:colOff>
      <xdr:row>72</xdr:row>
      <xdr:rowOff>109220</xdr:rowOff>
    </xdr:to>
    <xdr:cxnSp macro="">
      <xdr:nvCxnSpPr>
        <xdr:cNvPr id="425" name="直線コネクタ 424"/>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97790</xdr:rowOff>
    </xdr:from>
    <xdr:to xmlns:xdr="http://schemas.openxmlformats.org/drawingml/2006/spreadsheetDrawing">
      <xdr:col>82</xdr:col>
      <xdr:colOff>107950</xdr:colOff>
      <xdr:row>78</xdr:row>
      <xdr:rowOff>3810</xdr:rowOff>
    </xdr:to>
    <xdr:cxnSp macro="">
      <xdr:nvCxnSpPr>
        <xdr:cNvPr id="426" name="直線コネクタ 425"/>
        <xdr:cNvCxnSpPr/>
      </xdr:nvCxnSpPr>
      <xdr:spPr>
        <a:xfrm>
          <a:off x="15671800" y="1329944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21590</xdr:rowOff>
    </xdr:from>
    <xdr:ext cx="762000" cy="259080"/>
    <xdr:sp macro="" textlink="">
      <xdr:nvSpPr>
        <xdr:cNvPr id="427" name="公債費以外平均値テキスト"/>
        <xdr:cNvSpPr txBox="1"/>
      </xdr:nvSpPr>
      <xdr:spPr>
        <a:xfrm>
          <a:off x="16598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28" name="フローチャート: 判断 427"/>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97790</xdr:rowOff>
    </xdr:from>
    <xdr:to xmlns:xdr="http://schemas.openxmlformats.org/drawingml/2006/spreadsheetDrawing">
      <xdr:col>78</xdr:col>
      <xdr:colOff>69850</xdr:colOff>
      <xdr:row>77</xdr:row>
      <xdr:rowOff>111125</xdr:rowOff>
    </xdr:to>
    <xdr:cxnSp macro="">
      <xdr:nvCxnSpPr>
        <xdr:cNvPr id="429" name="直線コネクタ 428"/>
        <xdr:cNvCxnSpPr/>
      </xdr:nvCxnSpPr>
      <xdr:spPr>
        <a:xfrm flipV="1">
          <a:off x="14782800" y="132994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0" name="フローチャート: 判断 429"/>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6600" cy="259080"/>
    <xdr:sp macro="" textlink="">
      <xdr:nvSpPr>
        <xdr:cNvPr id="431" name="テキスト ボックス 430"/>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53975</xdr:rowOff>
    </xdr:from>
    <xdr:to xmlns:xdr="http://schemas.openxmlformats.org/drawingml/2006/spreadsheetDrawing">
      <xdr:col>73</xdr:col>
      <xdr:colOff>180975</xdr:colOff>
      <xdr:row>77</xdr:row>
      <xdr:rowOff>111125</xdr:rowOff>
    </xdr:to>
    <xdr:cxnSp macro="">
      <xdr:nvCxnSpPr>
        <xdr:cNvPr id="432" name="直線コネクタ 431"/>
        <xdr:cNvCxnSpPr/>
      </xdr:nvCxnSpPr>
      <xdr:spPr>
        <a:xfrm>
          <a:off x="13893800" y="1308417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4" name="テキスト ボックス 433"/>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53975</xdr:rowOff>
    </xdr:from>
    <xdr:to xmlns:xdr="http://schemas.openxmlformats.org/drawingml/2006/spreadsheetDrawing">
      <xdr:col>69</xdr:col>
      <xdr:colOff>92075</xdr:colOff>
      <xdr:row>76</xdr:row>
      <xdr:rowOff>158750</xdr:rowOff>
    </xdr:to>
    <xdr:cxnSp macro="">
      <xdr:nvCxnSpPr>
        <xdr:cNvPr id="435" name="直線コネクタ 434"/>
        <xdr:cNvCxnSpPr/>
      </xdr:nvCxnSpPr>
      <xdr:spPr>
        <a:xfrm flipV="1">
          <a:off x="13004800" y="130841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61365" cy="259080"/>
    <xdr:sp macro="" textlink="">
      <xdr:nvSpPr>
        <xdr:cNvPr id="437" name="テキスト ボックス 436"/>
        <xdr:cNvSpPr txBox="1"/>
      </xdr:nvSpPr>
      <xdr:spPr>
        <a:xfrm>
          <a:off x="13512800" y="1276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8" name="フローチャート: 判断 437"/>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32385</xdr:rowOff>
    </xdr:from>
    <xdr:ext cx="762000" cy="258445"/>
    <xdr:sp macro="" textlink="">
      <xdr:nvSpPr>
        <xdr:cNvPr id="439" name="テキスト ボックス 438"/>
        <xdr:cNvSpPr txBox="1"/>
      </xdr:nvSpPr>
      <xdr:spPr>
        <a:xfrm>
          <a:off x="12623800" y="1323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124460</xdr:rowOff>
    </xdr:from>
    <xdr:to xmlns:xdr="http://schemas.openxmlformats.org/drawingml/2006/spreadsheetDrawing">
      <xdr:col>82</xdr:col>
      <xdr:colOff>158750</xdr:colOff>
      <xdr:row>78</xdr:row>
      <xdr:rowOff>54610</xdr:rowOff>
    </xdr:to>
    <xdr:sp macro="" textlink="">
      <xdr:nvSpPr>
        <xdr:cNvPr id="445" name="楕円 444"/>
        <xdr:cNvSpPr/>
      </xdr:nvSpPr>
      <xdr:spPr>
        <a:xfrm>
          <a:off x="164592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96520</xdr:rowOff>
    </xdr:from>
    <xdr:ext cx="762000" cy="259080"/>
    <xdr:sp macro="" textlink="">
      <xdr:nvSpPr>
        <xdr:cNvPr id="446" name="公債費以外該当値テキスト"/>
        <xdr:cNvSpPr txBox="1"/>
      </xdr:nvSpPr>
      <xdr:spPr>
        <a:xfrm>
          <a:off x="1659890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46355</xdr:rowOff>
    </xdr:from>
    <xdr:to xmlns:xdr="http://schemas.openxmlformats.org/drawingml/2006/spreadsheetDrawing">
      <xdr:col>78</xdr:col>
      <xdr:colOff>120650</xdr:colOff>
      <xdr:row>77</xdr:row>
      <xdr:rowOff>147955</xdr:rowOff>
    </xdr:to>
    <xdr:sp macro="" textlink="">
      <xdr:nvSpPr>
        <xdr:cNvPr id="447" name="楕円 446"/>
        <xdr:cNvSpPr/>
      </xdr:nvSpPr>
      <xdr:spPr>
        <a:xfrm>
          <a:off x="15621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132715</xdr:rowOff>
    </xdr:from>
    <xdr:ext cx="736600" cy="258445"/>
    <xdr:sp macro="" textlink="">
      <xdr:nvSpPr>
        <xdr:cNvPr id="448" name="テキスト ボックス 447"/>
        <xdr:cNvSpPr txBox="1"/>
      </xdr:nvSpPr>
      <xdr:spPr>
        <a:xfrm>
          <a:off x="15290800" y="13334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60325</xdr:rowOff>
    </xdr:from>
    <xdr:to xmlns:xdr="http://schemas.openxmlformats.org/drawingml/2006/spreadsheetDrawing">
      <xdr:col>74</xdr:col>
      <xdr:colOff>31750</xdr:colOff>
      <xdr:row>77</xdr:row>
      <xdr:rowOff>161925</xdr:rowOff>
    </xdr:to>
    <xdr:sp macro="" textlink="">
      <xdr:nvSpPr>
        <xdr:cNvPr id="449" name="楕円 448"/>
        <xdr:cNvSpPr/>
      </xdr:nvSpPr>
      <xdr:spPr>
        <a:xfrm>
          <a:off x="14732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146685</xdr:rowOff>
    </xdr:from>
    <xdr:ext cx="762000" cy="258445"/>
    <xdr:sp macro="" textlink="">
      <xdr:nvSpPr>
        <xdr:cNvPr id="450" name="テキスト ボックス 449"/>
        <xdr:cNvSpPr txBox="1"/>
      </xdr:nvSpPr>
      <xdr:spPr>
        <a:xfrm>
          <a:off x="14401800" y="1334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3175</xdr:rowOff>
    </xdr:from>
    <xdr:to xmlns:xdr="http://schemas.openxmlformats.org/drawingml/2006/spreadsheetDrawing">
      <xdr:col>69</xdr:col>
      <xdr:colOff>142875</xdr:colOff>
      <xdr:row>76</xdr:row>
      <xdr:rowOff>104775</xdr:rowOff>
    </xdr:to>
    <xdr:sp macro="" textlink="">
      <xdr:nvSpPr>
        <xdr:cNvPr id="451" name="楕円 450"/>
        <xdr:cNvSpPr/>
      </xdr:nvSpPr>
      <xdr:spPr>
        <a:xfrm>
          <a:off x="138430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89535</xdr:rowOff>
    </xdr:from>
    <xdr:ext cx="761365" cy="258445"/>
    <xdr:sp macro="" textlink="">
      <xdr:nvSpPr>
        <xdr:cNvPr id="452" name="テキスト ボックス 451"/>
        <xdr:cNvSpPr txBox="1"/>
      </xdr:nvSpPr>
      <xdr:spPr>
        <a:xfrm>
          <a:off x="13512800" y="13119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107950</xdr:rowOff>
    </xdr:from>
    <xdr:to xmlns:xdr="http://schemas.openxmlformats.org/drawingml/2006/spreadsheetDrawing">
      <xdr:col>65</xdr:col>
      <xdr:colOff>53975</xdr:colOff>
      <xdr:row>77</xdr:row>
      <xdr:rowOff>38100</xdr:rowOff>
    </xdr:to>
    <xdr:sp macro="" textlink="">
      <xdr:nvSpPr>
        <xdr:cNvPr id="453" name="楕円 452"/>
        <xdr:cNvSpPr/>
      </xdr:nvSpPr>
      <xdr:spPr>
        <a:xfrm>
          <a:off x="12954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48260</xdr:rowOff>
    </xdr:from>
    <xdr:ext cx="762000" cy="259080"/>
    <xdr:sp macro="" textlink="">
      <xdr:nvSpPr>
        <xdr:cNvPr id="454" name="テキスト ボックス 453"/>
        <xdr:cNvSpPr txBox="1"/>
      </xdr:nvSpPr>
      <xdr:spPr>
        <a:xfrm>
          <a:off x="12623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8445"/>
    <xdr:sp macro="" textlink="">
      <xdr:nvSpPr>
        <xdr:cNvPr id="33" name="テキスト ボックス 32"/>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8445"/>
    <xdr:sp macro="" textlink="">
      <xdr:nvSpPr>
        <xdr:cNvPr id="35" name="テキスト ボックス 34"/>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8445"/>
    <xdr:sp macro="" textlink="">
      <xdr:nvSpPr>
        <xdr:cNvPr id="37" name="テキスト ボックス 36"/>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9" name="テキスト ボックス 38"/>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8445"/>
    <xdr:sp macro="" textlink="">
      <xdr:nvSpPr>
        <xdr:cNvPr id="41" name="テキスト ボックス 40"/>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8445"/>
    <xdr:sp macro="" textlink="">
      <xdr:nvSpPr>
        <xdr:cNvPr id="43" name="テキスト ボックス 42"/>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8445"/>
    <xdr:sp macro="" textlink="">
      <xdr:nvSpPr>
        <xdr:cNvPr id="45" name="テキスト ボックス 44"/>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7" name="テキスト ボックス 46"/>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50800</xdr:rowOff>
    </xdr:to>
    <xdr:cxnSp macro="">
      <xdr:nvCxnSpPr>
        <xdr:cNvPr id="49" name="直線コネクタ 48"/>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22860</xdr:rowOff>
    </xdr:from>
    <xdr:ext cx="761365" cy="259080"/>
    <xdr:sp macro="" textlink="">
      <xdr:nvSpPr>
        <xdr:cNvPr id="50" name="人口1人当たり決算額の推移最小値テキスト130"/>
        <xdr:cNvSpPr txBox="1"/>
      </xdr:nvSpPr>
      <xdr:spPr>
        <a:xfrm>
          <a:off x="5740400" y="3499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50800</xdr:rowOff>
    </xdr:from>
    <xdr:to xmlns:xdr="http://schemas.openxmlformats.org/drawingml/2006/spreadsheetDrawing">
      <xdr:col>30</xdr:col>
      <xdr:colOff>25400</xdr:colOff>
      <xdr:row>20</xdr:row>
      <xdr:rowOff>50800</xdr:rowOff>
    </xdr:to>
    <xdr:cxnSp macro="">
      <xdr:nvCxnSpPr>
        <xdr:cNvPr id="51" name="直線コネクタ 50"/>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1365" cy="258445"/>
    <xdr:sp macro="" textlink="">
      <xdr:nvSpPr>
        <xdr:cNvPr id="52" name="人口1人当たり決算額の推移最大値テキスト130"/>
        <xdr:cNvSpPr txBox="1"/>
      </xdr:nvSpPr>
      <xdr:spPr>
        <a:xfrm>
          <a:off x="5740400" y="1848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120650</xdr:rowOff>
    </xdr:from>
    <xdr:to xmlns:xdr="http://schemas.openxmlformats.org/drawingml/2006/spreadsheetDrawing">
      <xdr:col>29</xdr:col>
      <xdr:colOff>127000</xdr:colOff>
      <xdr:row>13</xdr:row>
      <xdr:rowOff>135255</xdr:rowOff>
    </xdr:to>
    <xdr:cxnSp macro="">
      <xdr:nvCxnSpPr>
        <xdr:cNvPr id="54" name="直線コネクタ 53"/>
        <xdr:cNvCxnSpPr/>
      </xdr:nvCxnSpPr>
      <xdr:spPr>
        <a:xfrm flipV="1">
          <a:off x="5003800" y="2225675"/>
          <a:ext cx="647700" cy="186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120650</xdr:rowOff>
    </xdr:from>
    <xdr:ext cx="761365" cy="258445"/>
    <xdr:sp macro="" textlink="">
      <xdr:nvSpPr>
        <xdr:cNvPr id="55" name="人口1人当たり決算額の推移平均値テキスト130"/>
        <xdr:cNvSpPr txBox="1"/>
      </xdr:nvSpPr>
      <xdr:spPr>
        <a:xfrm>
          <a:off x="5740400" y="29114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148590</xdr:rowOff>
    </xdr:from>
    <xdr:to xmlns:xdr="http://schemas.openxmlformats.org/drawingml/2006/spreadsheetDrawing">
      <xdr:col>29</xdr:col>
      <xdr:colOff>177800</xdr:colOff>
      <xdr:row>17</xdr:row>
      <xdr:rowOff>78740</xdr:rowOff>
    </xdr:to>
    <xdr:sp macro="" textlink="">
      <xdr:nvSpPr>
        <xdr:cNvPr id="56" name="フローチャート: 判断 55"/>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135255</xdr:rowOff>
    </xdr:from>
    <xdr:to xmlns:xdr="http://schemas.openxmlformats.org/drawingml/2006/spreadsheetDrawing">
      <xdr:col>26</xdr:col>
      <xdr:colOff>50800</xdr:colOff>
      <xdr:row>14</xdr:row>
      <xdr:rowOff>66040</xdr:rowOff>
    </xdr:to>
    <xdr:cxnSp macro="">
      <xdr:nvCxnSpPr>
        <xdr:cNvPr id="57" name="直線コネクタ 56"/>
        <xdr:cNvCxnSpPr/>
      </xdr:nvCxnSpPr>
      <xdr:spPr>
        <a:xfrm flipV="1">
          <a:off x="4305300" y="2411730"/>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70485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156845</xdr:rowOff>
    </xdr:from>
    <xdr:ext cx="736600" cy="258445"/>
    <xdr:sp macro="" textlink="">
      <xdr:nvSpPr>
        <xdr:cNvPr id="59" name="テキスト ボックス 58"/>
        <xdr:cNvSpPr txBox="1"/>
      </xdr:nvSpPr>
      <xdr:spPr>
        <a:xfrm>
          <a:off x="4622800" y="3119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66040</xdr:rowOff>
    </xdr:from>
    <xdr:to xmlns:xdr="http://schemas.openxmlformats.org/drawingml/2006/spreadsheetDrawing">
      <xdr:col>22</xdr:col>
      <xdr:colOff>114300</xdr:colOff>
      <xdr:row>14</xdr:row>
      <xdr:rowOff>132080</xdr:rowOff>
    </xdr:to>
    <xdr:cxnSp macro="">
      <xdr:nvCxnSpPr>
        <xdr:cNvPr id="60" name="直線コネクタ 59"/>
        <xdr:cNvCxnSpPr/>
      </xdr:nvCxnSpPr>
      <xdr:spPr>
        <a:xfrm flipV="1">
          <a:off x="3606800" y="2513965"/>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109220</xdr:rowOff>
    </xdr:from>
    <xdr:to xmlns:xdr="http://schemas.openxmlformats.org/drawingml/2006/spreadsheetDrawing">
      <xdr:col>22</xdr:col>
      <xdr:colOff>165100</xdr:colOff>
      <xdr:row>18</xdr:row>
      <xdr:rowOff>39370</xdr:rowOff>
    </xdr:to>
    <xdr:sp macro="" textlink="">
      <xdr:nvSpPr>
        <xdr:cNvPr id="61" name="フローチャート: 判断 60"/>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24130</xdr:rowOff>
    </xdr:from>
    <xdr:ext cx="762000" cy="259080"/>
    <xdr:sp macro="" textlink="">
      <xdr:nvSpPr>
        <xdr:cNvPr id="62" name="テキスト ボックス 61"/>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132080</xdr:rowOff>
    </xdr:from>
    <xdr:to xmlns:xdr="http://schemas.openxmlformats.org/drawingml/2006/spreadsheetDrawing">
      <xdr:col>18</xdr:col>
      <xdr:colOff>177800</xdr:colOff>
      <xdr:row>14</xdr:row>
      <xdr:rowOff>148590</xdr:rowOff>
    </xdr:to>
    <xdr:cxnSp macro="">
      <xdr:nvCxnSpPr>
        <xdr:cNvPr id="63" name="直線コネクタ 62"/>
        <xdr:cNvCxnSpPr/>
      </xdr:nvCxnSpPr>
      <xdr:spPr>
        <a:xfrm flipV="1">
          <a:off x="2908300" y="2580005"/>
          <a:ext cx="6985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119380</xdr:rowOff>
    </xdr:from>
    <xdr:to xmlns:xdr="http://schemas.openxmlformats.org/drawingml/2006/spreadsheetDrawing">
      <xdr:col>19</xdr:col>
      <xdr:colOff>38100</xdr:colOff>
      <xdr:row>18</xdr:row>
      <xdr:rowOff>49530</xdr:rowOff>
    </xdr:to>
    <xdr:sp macro="" textlink="">
      <xdr:nvSpPr>
        <xdr:cNvPr id="64" name="フローチャート: 判断 63"/>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34290</xdr:rowOff>
    </xdr:from>
    <xdr:ext cx="762000" cy="259080"/>
    <xdr:sp macro="" textlink="">
      <xdr:nvSpPr>
        <xdr:cNvPr id="65" name="テキスト ボックス 64"/>
        <xdr:cNvSpPr txBox="1"/>
      </xdr:nvSpPr>
      <xdr:spPr>
        <a:xfrm>
          <a:off x="3225800" y="316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6" name="フローチャート: 判断 65"/>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74930</xdr:rowOff>
    </xdr:from>
    <xdr:ext cx="762000" cy="258445"/>
    <xdr:sp macro="" textlink="">
      <xdr:nvSpPr>
        <xdr:cNvPr id="67" name="テキスト ボックス 66"/>
        <xdr:cNvSpPr txBox="1"/>
      </xdr:nvSpPr>
      <xdr:spPr>
        <a:xfrm>
          <a:off x="2527300" y="3208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8" name="テキスト ボックス 67"/>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69850</xdr:rowOff>
    </xdr:from>
    <xdr:to xmlns:xdr="http://schemas.openxmlformats.org/drawingml/2006/spreadsheetDrawing">
      <xdr:col>29</xdr:col>
      <xdr:colOff>177800</xdr:colOff>
      <xdr:row>13</xdr:row>
      <xdr:rowOff>0</xdr:rowOff>
    </xdr:to>
    <xdr:sp macro="" textlink="">
      <xdr:nvSpPr>
        <xdr:cNvPr id="73" name="楕円 72"/>
        <xdr:cNvSpPr/>
      </xdr:nvSpPr>
      <xdr:spPr>
        <a:xfrm>
          <a:off x="5600700" y="2174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149860</xdr:rowOff>
    </xdr:from>
    <xdr:ext cx="761365" cy="259080"/>
    <xdr:sp macro="" textlink="">
      <xdr:nvSpPr>
        <xdr:cNvPr id="74" name="人口1人当たり決算額の推移該当値テキスト130"/>
        <xdr:cNvSpPr txBox="1"/>
      </xdr:nvSpPr>
      <xdr:spPr>
        <a:xfrm>
          <a:off x="5740400" y="2083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84455</xdr:rowOff>
    </xdr:from>
    <xdr:to xmlns:xdr="http://schemas.openxmlformats.org/drawingml/2006/spreadsheetDrawing">
      <xdr:col>26</xdr:col>
      <xdr:colOff>101600</xdr:colOff>
      <xdr:row>14</xdr:row>
      <xdr:rowOff>14605</xdr:rowOff>
    </xdr:to>
    <xdr:sp macro="" textlink="">
      <xdr:nvSpPr>
        <xdr:cNvPr id="75" name="楕円 74"/>
        <xdr:cNvSpPr/>
      </xdr:nvSpPr>
      <xdr:spPr>
        <a:xfrm>
          <a:off x="4953000" y="236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24765</xdr:rowOff>
    </xdr:from>
    <xdr:ext cx="736600" cy="259080"/>
    <xdr:sp macro="" textlink="">
      <xdr:nvSpPr>
        <xdr:cNvPr id="76" name="テキスト ボックス 75"/>
        <xdr:cNvSpPr txBox="1"/>
      </xdr:nvSpPr>
      <xdr:spPr>
        <a:xfrm>
          <a:off x="4622800" y="2129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15240</xdr:rowOff>
    </xdr:from>
    <xdr:to xmlns:xdr="http://schemas.openxmlformats.org/drawingml/2006/spreadsheetDrawing">
      <xdr:col>22</xdr:col>
      <xdr:colOff>165100</xdr:colOff>
      <xdr:row>14</xdr:row>
      <xdr:rowOff>116840</xdr:rowOff>
    </xdr:to>
    <xdr:sp macro="" textlink="">
      <xdr:nvSpPr>
        <xdr:cNvPr id="77" name="楕円 76"/>
        <xdr:cNvSpPr/>
      </xdr:nvSpPr>
      <xdr:spPr>
        <a:xfrm>
          <a:off x="4254500" y="246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127000</xdr:rowOff>
    </xdr:from>
    <xdr:ext cx="762000" cy="259080"/>
    <xdr:sp macro="" textlink="">
      <xdr:nvSpPr>
        <xdr:cNvPr id="78" name="テキスト ボックス 77"/>
        <xdr:cNvSpPr txBox="1"/>
      </xdr:nvSpPr>
      <xdr:spPr>
        <a:xfrm>
          <a:off x="3924300" y="2232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81280</xdr:rowOff>
    </xdr:from>
    <xdr:to xmlns:xdr="http://schemas.openxmlformats.org/drawingml/2006/spreadsheetDrawing">
      <xdr:col>19</xdr:col>
      <xdr:colOff>38100</xdr:colOff>
      <xdr:row>15</xdr:row>
      <xdr:rowOff>11430</xdr:rowOff>
    </xdr:to>
    <xdr:sp macro="" textlink="">
      <xdr:nvSpPr>
        <xdr:cNvPr id="79" name="楕円 78"/>
        <xdr:cNvSpPr/>
      </xdr:nvSpPr>
      <xdr:spPr>
        <a:xfrm>
          <a:off x="3556000" y="252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21590</xdr:rowOff>
    </xdr:from>
    <xdr:ext cx="762000" cy="259080"/>
    <xdr:sp macro="" textlink="">
      <xdr:nvSpPr>
        <xdr:cNvPr id="80" name="テキスト ボックス 79"/>
        <xdr:cNvSpPr txBox="1"/>
      </xdr:nvSpPr>
      <xdr:spPr>
        <a:xfrm>
          <a:off x="3225800" y="229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97790</xdr:rowOff>
    </xdr:from>
    <xdr:to xmlns:xdr="http://schemas.openxmlformats.org/drawingml/2006/spreadsheetDrawing">
      <xdr:col>15</xdr:col>
      <xdr:colOff>101600</xdr:colOff>
      <xdr:row>15</xdr:row>
      <xdr:rowOff>27940</xdr:rowOff>
    </xdr:to>
    <xdr:sp macro="" textlink="">
      <xdr:nvSpPr>
        <xdr:cNvPr id="81" name="楕円 80"/>
        <xdr:cNvSpPr/>
      </xdr:nvSpPr>
      <xdr:spPr>
        <a:xfrm>
          <a:off x="2857500" y="254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38735</xdr:rowOff>
    </xdr:from>
    <xdr:ext cx="762000" cy="259080"/>
    <xdr:sp macro="" textlink="">
      <xdr:nvSpPr>
        <xdr:cNvPr id="82" name="テキスト ボックス 81"/>
        <xdr:cNvSpPr txBox="1"/>
      </xdr:nvSpPr>
      <xdr:spPr>
        <a:xfrm>
          <a:off x="2527300" y="231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6" name="テキスト ボックス 95"/>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101" name="テキスト ボックス 100"/>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7" name="テキスト ボックス 106"/>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11" name="テキスト ボックス 11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1365" cy="257810"/>
    <xdr:sp macro="" textlink="">
      <xdr:nvSpPr>
        <xdr:cNvPr id="114" name="人口1人当たり決算額の推移最小値テキスト445"/>
        <xdr:cNvSpPr txBox="1"/>
      </xdr:nvSpPr>
      <xdr:spPr>
        <a:xfrm>
          <a:off x="5740400" y="76460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1365" cy="259080"/>
    <xdr:sp macro="" textlink="">
      <xdr:nvSpPr>
        <xdr:cNvPr id="116" name="人口1人当たり決算額の推移最大値テキスト445"/>
        <xdr:cNvSpPr txBox="1"/>
      </xdr:nvSpPr>
      <xdr:spPr>
        <a:xfrm>
          <a:off x="5740400" y="5822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1270</xdr:rowOff>
    </xdr:from>
    <xdr:to xmlns:xdr="http://schemas.openxmlformats.org/drawingml/2006/spreadsheetDrawing">
      <xdr:col>29</xdr:col>
      <xdr:colOff>127000</xdr:colOff>
      <xdr:row>38</xdr:row>
      <xdr:rowOff>8255</xdr:rowOff>
    </xdr:to>
    <xdr:cxnSp macro="">
      <xdr:nvCxnSpPr>
        <xdr:cNvPr id="118" name="直線コネクタ 117"/>
        <xdr:cNvCxnSpPr/>
      </xdr:nvCxnSpPr>
      <xdr:spPr>
        <a:xfrm flipV="1">
          <a:off x="5003800" y="7468870"/>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329565</xdr:rowOff>
    </xdr:from>
    <xdr:ext cx="761365" cy="258445"/>
    <xdr:sp macro="" textlink="">
      <xdr:nvSpPr>
        <xdr:cNvPr id="119" name="人口1人当たり決算額の推移平均値テキスト445"/>
        <xdr:cNvSpPr txBox="1"/>
      </xdr:nvSpPr>
      <xdr:spPr>
        <a:xfrm>
          <a:off x="5740400" y="745426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177800</xdr:colOff>
      <xdr:row>38</xdr:row>
      <xdr:rowOff>104140</xdr:rowOff>
    </xdr:to>
    <xdr:sp macro="" textlink="">
      <xdr:nvSpPr>
        <xdr:cNvPr id="120" name="フローチャート: 判断 119"/>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8255</xdr:rowOff>
    </xdr:from>
    <xdr:to xmlns:xdr="http://schemas.openxmlformats.org/drawingml/2006/spreadsheetDrawing">
      <xdr:col>26</xdr:col>
      <xdr:colOff>50800</xdr:colOff>
      <xdr:row>38</xdr:row>
      <xdr:rowOff>11430</xdr:rowOff>
    </xdr:to>
    <xdr:cxnSp macro="">
      <xdr:nvCxnSpPr>
        <xdr:cNvPr id="121" name="直線コネクタ 120"/>
        <xdr:cNvCxnSpPr/>
      </xdr:nvCxnSpPr>
      <xdr:spPr>
        <a:xfrm flipV="1">
          <a:off x="4305300" y="747585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102235</xdr:rowOff>
    </xdr:to>
    <xdr:sp macro="" textlink="">
      <xdr:nvSpPr>
        <xdr:cNvPr id="122" name="フローチャート: 判断 121"/>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86995</xdr:rowOff>
    </xdr:from>
    <xdr:ext cx="736600" cy="257810"/>
    <xdr:sp macro="" textlink="">
      <xdr:nvSpPr>
        <xdr:cNvPr id="123" name="テキスト ボックス 122"/>
        <xdr:cNvSpPr txBox="1"/>
      </xdr:nvSpPr>
      <xdr:spPr>
        <a:xfrm>
          <a:off x="4622800" y="75545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8890</xdr:rowOff>
    </xdr:from>
    <xdr:to xmlns:xdr="http://schemas.openxmlformats.org/drawingml/2006/spreadsheetDrawing">
      <xdr:col>22</xdr:col>
      <xdr:colOff>114300</xdr:colOff>
      <xdr:row>38</xdr:row>
      <xdr:rowOff>11430</xdr:rowOff>
    </xdr:to>
    <xdr:cxnSp macro="">
      <xdr:nvCxnSpPr>
        <xdr:cNvPr id="124" name="直線コネクタ 123"/>
        <xdr:cNvCxnSpPr/>
      </xdr:nvCxnSpPr>
      <xdr:spPr>
        <a:xfrm>
          <a:off x="3606800" y="747649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102870</xdr:rowOff>
    </xdr:to>
    <xdr:sp macro="" textlink="">
      <xdr:nvSpPr>
        <xdr:cNvPr id="125" name="フローチャート: 判断 124"/>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87630</xdr:rowOff>
    </xdr:from>
    <xdr:ext cx="762000" cy="258445"/>
    <xdr:sp macro="" textlink="">
      <xdr:nvSpPr>
        <xdr:cNvPr id="126" name="テキスト ボックス 125"/>
        <xdr:cNvSpPr txBox="1"/>
      </xdr:nvSpPr>
      <xdr:spPr>
        <a:xfrm>
          <a:off x="3924300" y="7555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3175</xdr:rowOff>
    </xdr:from>
    <xdr:to xmlns:xdr="http://schemas.openxmlformats.org/drawingml/2006/spreadsheetDrawing">
      <xdr:col>18</xdr:col>
      <xdr:colOff>177800</xdr:colOff>
      <xdr:row>38</xdr:row>
      <xdr:rowOff>8890</xdr:rowOff>
    </xdr:to>
    <xdr:cxnSp macro="">
      <xdr:nvCxnSpPr>
        <xdr:cNvPr id="127" name="直線コネクタ 126"/>
        <xdr:cNvCxnSpPr/>
      </xdr:nvCxnSpPr>
      <xdr:spPr>
        <a:xfrm>
          <a:off x="2908300" y="747077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106680</xdr:rowOff>
    </xdr:to>
    <xdr:sp macro="" textlink="">
      <xdr:nvSpPr>
        <xdr:cNvPr id="128" name="フローチャート: 判断 127"/>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91440</xdr:rowOff>
    </xdr:from>
    <xdr:ext cx="762000" cy="259080"/>
    <xdr:sp macro="" textlink="">
      <xdr:nvSpPr>
        <xdr:cNvPr id="129" name="テキスト ボックス 128"/>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10795</xdr:rowOff>
    </xdr:from>
    <xdr:to xmlns:xdr="http://schemas.openxmlformats.org/drawingml/2006/spreadsheetDrawing">
      <xdr:col>15</xdr:col>
      <xdr:colOff>101600</xdr:colOff>
      <xdr:row>38</xdr:row>
      <xdr:rowOff>112395</xdr:rowOff>
    </xdr:to>
    <xdr:sp macro="" textlink="">
      <xdr:nvSpPr>
        <xdr:cNvPr id="130" name="フローチャート: 判断 129"/>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97790</xdr:rowOff>
    </xdr:from>
    <xdr:ext cx="762000" cy="257810"/>
    <xdr:sp macro="" textlink="">
      <xdr:nvSpPr>
        <xdr:cNvPr id="131" name="テキスト ボックス 130"/>
        <xdr:cNvSpPr txBox="1"/>
      </xdr:nvSpPr>
      <xdr:spPr>
        <a:xfrm>
          <a:off x="25273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2" name="テキスト ボックス 13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293370</xdr:rowOff>
    </xdr:from>
    <xdr:to xmlns:xdr="http://schemas.openxmlformats.org/drawingml/2006/spreadsheetDrawing">
      <xdr:col>29</xdr:col>
      <xdr:colOff>177800</xdr:colOff>
      <xdr:row>38</xdr:row>
      <xdr:rowOff>52070</xdr:rowOff>
    </xdr:to>
    <xdr:sp macro="" textlink="">
      <xdr:nvSpPr>
        <xdr:cNvPr id="137" name="楕円 136"/>
        <xdr:cNvSpPr/>
      </xdr:nvSpPr>
      <xdr:spPr>
        <a:xfrm>
          <a:off x="5600700" y="741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138430</xdr:rowOff>
    </xdr:from>
    <xdr:ext cx="761365" cy="259080"/>
    <xdr:sp macro="" textlink="">
      <xdr:nvSpPr>
        <xdr:cNvPr id="138" name="人口1人当たり決算額の推移該当値テキスト445"/>
        <xdr:cNvSpPr txBox="1"/>
      </xdr:nvSpPr>
      <xdr:spPr>
        <a:xfrm>
          <a:off x="5740400" y="7263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299720</xdr:rowOff>
    </xdr:from>
    <xdr:to xmlns:xdr="http://schemas.openxmlformats.org/drawingml/2006/spreadsheetDrawing">
      <xdr:col>26</xdr:col>
      <xdr:colOff>101600</xdr:colOff>
      <xdr:row>38</xdr:row>
      <xdr:rowOff>59055</xdr:rowOff>
    </xdr:to>
    <xdr:sp macro="" textlink="">
      <xdr:nvSpPr>
        <xdr:cNvPr id="139" name="楕円 138"/>
        <xdr:cNvSpPr/>
      </xdr:nvSpPr>
      <xdr:spPr>
        <a:xfrm>
          <a:off x="4953000" y="7424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68580</xdr:rowOff>
    </xdr:from>
    <xdr:ext cx="736600" cy="259715"/>
    <xdr:sp macro="" textlink="">
      <xdr:nvSpPr>
        <xdr:cNvPr id="140" name="テキスト ボックス 139"/>
        <xdr:cNvSpPr txBox="1"/>
      </xdr:nvSpPr>
      <xdr:spPr>
        <a:xfrm>
          <a:off x="4622800" y="71932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304165</xdr:rowOff>
    </xdr:from>
    <xdr:to xmlns:xdr="http://schemas.openxmlformats.org/drawingml/2006/spreadsheetDrawing">
      <xdr:col>22</xdr:col>
      <xdr:colOff>165100</xdr:colOff>
      <xdr:row>38</xdr:row>
      <xdr:rowOff>62230</xdr:rowOff>
    </xdr:to>
    <xdr:sp macro="" textlink="">
      <xdr:nvSpPr>
        <xdr:cNvPr id="141" name="楕円 140"/>
        <xdr:cNvSpPr/>
      </xdr:nvSpPr>
      <xdr:spPr>
        <a:xfrm>
          <a:off x="4254500" y="7428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72390</xdr:rowOff>
    </xdr:from>
    <xdr:ext cx="762000" cy="259715"/>
    <xdr:sp macro="" textlink="">
      <xdr:nvSpPr>
        <xdr:cNvPr id="142" name="テキスト ボックス 141"/>
        <xdr:cNvSpPr txBox="1"/>
      </xdr:nvSpPr>
      <xdr:spPr>
        <a:xfrm>
          <a:off x="3924300" y="71970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300990</xdr:rowOff>
    </xdr:from>
    <xdr:to xmlns:xdr="http://schemas.openxmlformats.org/drawingml/2006/spreadsheetDrawing">
      <xdr:col>19</xdr:col>
      <xdr:colOff>38100</xdr:colOff>
      <xdr:row>38</xdr:row>
      <xdr:rowOff>59690</xdr:rowOff>
    </xdr:to>
    <xdr:sp macro="" textlink="">
      <xdr:nvSpPr>
        <xdr:cNvPr id="143" name="楕円 142"/>
        <xdr:cNvSpPr/>
      </xdr:nvSpPr>
      <xdr:spPr>
        <a:xfrm>
          <a:off x="3556000" y="742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69850</xdr:rowOff>
    </xdr:from>
    <xdr:ext cx="762000" cy="259715"/>
    <xdr:sp macro="" textlink="">
      <xdr:nvSpPr>
        <xdr:cNvPr id="144" name="テキスト ボックス 143"/>
        <xdr:cNvSpPr txBox="1"/>
      </xdr:nvSpPr>
      <xdr:spPr>
        <a:xfrm>
          <a:off x="3225800" y="71945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295910</xdr:rowOff>
    </xdr:from>
    <xdr:to xmlns:xdr="http://schemas.openxmlformats.org/drawingml/2006/spreadsheetDrawing">
      <xdr:col>15</xdr:col>
      <xdr:colOff>101600</xdr:colOff>
      <xdr:row>38</xdr:row>
      <xdr:rowOff>53975</xdr:rowOff>
    </xdr:to>
    <xdr:sp macro="" textlink="">
      <xdr:nvSpPr>
        <xdr:cNvPr id="145" name="楕円 144"/>
        <xdr:cNvSpPr/>
      </xdr:nvSpPr>
      <xdr:spPr>
        <a:xfrm>
          <a:off x="2857500" y="7420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64770</xdr:rowOff>
    </xdr:from>
    <xdr:ext cx="762000" cy="257810"/>
    <xdr:sp macro="" textlink="">
      <xdr:nvSpPr>
        <xdr:cNvPr id="146" name="テキスト ボックス 145"/>
        <xdr:cNvSpPr txBox="1"/>
      </xdr:nvSpPr>
      <xdr:spPr>
        <a:xfrm>
          <a:off x="2527300" y="7189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24,742
24,624
534.86
26,217,259
25,785,069
427,719
12,959,215
24,069,023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55880</xdr:rowOff>
    </xdr:from>
    <xdr:to xmlns:xdr="http://schemas.openxmlformats.org/drawingml/2006/spreadsheetDrawing">
      <xdr:col>24</xdr:col>
      <xdr:colOff>62865</xdr:colOff>
      <xdr:row>38</xdr:row>
      <xdr:rowOff>168910</xdr:rowOff>
    </xdr:to>
    <xdr:cxnSp macro="">
      <xdr:nvCxnSpPr>
        <xdr:cNvPr id="58" name="直線コネクタ 57"/>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9080"/>
    <xdr:sp macro="" textlink="">
      <xdr:nvSpPr>
        <xdr:cNvPr id="59" name="人件費最小値テキスト"/>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168910</xdr:rowOff>
    </xdr:from>
    <xdr:to xmlns:xdr="http://schemas.openxmlformats.org/drawingml/2006/spreadsheetDrawing">
      <xdr:col>24</xdr:col>
      <xdr:colOff>152400</xdr:colOff>
      <xdr:row>38</xdr:row>
      <xdr:rowOff>168910</xdr:rowOff>
    </xdr:to>
    <xdr:cxnSp macro="">
      <xdr:nvCxnSpPr>
        <xdr:cNvPr id="60" name="直線コネクタ 59"/>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9080"/>
    <xdr:sp macro="" textlink="">
      <xdr:nvSpPr>
        <xdr:cNvPr id="61"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55880</xdr:rowOff>
    </xdr:from>
    <xdr:to xmlns:xdr="http://schemas.openxmlformats.org/drawingml/2006/spreadsheetDrawing">
      <xdr:col>24</xdr:col>
      <xdr:colOff>152400</xdr:colOff>
      <xdr:row>30</xdr:row>
      <xdr:rowOff>55880</xdr:rowOff>
    </xdr:to>
    <xdr:cxnSp macro="">
      <xdr:nvCxnSpPr>
        <xdr:cNvPr id="62" name="直線コネクタ 61"/>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54610</xdr:rowOff>
    </xdr:from>
    <xdr:to xmlns:xdr="http://schemas.openxmlformats.org/drawingml/2006/spreadsheetDrawing">
      <xdr:col>24</xdr:col>
      <xdr:colOff>63500</xdr:colOff>
      <xdr:row>33</xdr:row>
      <xdr:rowOff>103505</xdr:rowOff>
    </xdr:to>
    <xdr:cxnSp macro="">
      <xdr:nvCxnSpPr>
        <xdr:cNvPr id="63" name="直線コネクタ 62"/>
        <xdr:cNvCxnSpPr/>
      </xdr:nvCxnSpPr>
      <xdr:spPr>
        <a:xfrm flipV="1">
          <a:off x="3797300" y="5541010"/>
          <a:ext cx="838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88900</xdr:rowOff>
    </xdr:from>
    <xdr:ext cx="598805" cy="258445"/>
    <xdr:sp macro="" textlink="">
      <xdr:nvSpPr>
        <xdr:cNvPr id="64" name="人件費平均値テキスト"/>
        <xdr:cNvSpPr txBox="1"/>
      </xdr:nvSpPr>
      <xdr:spPr>
        <a:xfrm>
          <a:off x="4686300" y="6089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110490</xdr:rowOff>
    </xdr:from>
    <xdr:to xmlns:xdr="http://schemas.openxmlformats.org/drawingml/2006/spreadsheetDrawing">
      <xdr:col>24</xdr:col>
      <xdr:colOff>114300</xdr:colOff>
      <xdr:row>36</xdr:row>
      <xdr:rowOff>40640</xdr:rowOff>
    </xdr:to>
    <xdr:sp macro="" textlink="">
      <xdr:nvSpPr>
        <xdr:cNvPr id="65" name="フローチャート: 判断 64"/>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88900</xdr:rowOff>
    </xdr:from>
    <xdr:to xmlns:xdr="http://schemas.openxmlformats.org/drawingml/2006/spreadsheetDrawing">
      <xdr:col>19</xdr:col>
      <xdr:colOff>177800</xdr:colOff>
      <xdr:row>33</xdr:row>
      <xdr:rowOff>103505</xdr:rowOff>
    </xdr:to>
    <xdr:cxnSp macro="">
      <xdr:nvCxnSpPr>
        <xdr:cNvPr id="66" name="直線コネクタ 65"/>
        <xdr:cNvCxnSpPr/>
      </xdr:nvCxnSpPr>
      <xdr:spPr>
        <a:xfrm>
          <a:off x="2908300" y="57467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43815</xdr:rowOff>
    </xdr:from>
    <xdr:to xmlns:xdr="http://schemas.openxmlformats.org/drawingml/2006/spreadsheetDrawing">
      <xdr:col>20</xdr:col>
      <xdr:colOff>38100</xdr:colOff>
      <xdr:row>36</xdr:row>
      <xdr:rowOff>145415</xdr:rowOff>
    </xdr:to>
    <xdr:sp macro="" textlink="">
      <xdr:nvSpPr>
        <xdr:cNvPr id="67" name="フローチャート: 判断 66"/>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136525</xdr:rowOff>
    </xdr:from>
    <xdr:ext cx="598170" cy="258445"/>
    <xdr:sp macro="" textlink="">
      <xdr:nvSpPr>
        <xdr:cNvPr id="68" name="テキスト ボックス 67"/>
        <xdr:cNvSpPr txBox="1"/>
      </xdr:nvSpPr>
      <xdr:spPr>
        <a:xfrm>
          <a:off x="3497580" y="6308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88900</xdr:rowOff>
    </xdr:from>
    <xdr:to xmlns:xdr="http://schemas.openxmlformats.org/drawingml/2006/spreadsheetDrawing">
      <xdr:col>15</xdr:col>
      <xdr:colOff>50800</xdr:colOff>
      <xdr:row>33</xdr:row>
      <xdr:rowOff>163830</xdr:rowOff>
    </xdr:to>
    <xdr:cxnSp macro="">
      <xdr:nvCxnSpPr>
        <xdr:cNvPr id="69" name="直線コネクタ 68"/>
        <xdr:cNvCxnSpPr/>
      </xdr:nvCxnSpPr>
      <xdr:spPr>
        <a:xfrm flipV="1">
          <a:off x="2019300" y="57467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69215</xdr:rowOff>
    </xdr:from>
    <xdr:to xmlns:xdr="http://schemas.openxmlformats.org/drawingml/2006/spreadsheetDrawing">
      <xdr:col>15</xdr:col>
      <xdr:colOff>101600</xdr:colOff>
      <xdr:row>36</xdr:row>
      <xdr:rowOff>170815</xdr:rowOff>
    </xdr:to>
    <xdr:sp macro="" textlink="">
      <xdr:nvSpPr>
        <xdr:cNvPr id="70" name="フローチャート: 判断 69"/>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161925</xdr:rowOff>
    </xdr:from>
    <xdr:ext cx="598170" cy="259080"/>
    <xdr:sp macro="" textlink="">
      <xdr:nvSpPr>
        <xdr:cNvPr id="71" name="テキスト ボックス 70"/>
        <xdr:cNvSpPr txBox="1"/>
      </xdr:nvSpPr>
      <xdr:spPr>
        <a:xfrm>
          <a:off x="2608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163830</xdr:rowOff>
    </xdr:from>
    <xdr:to xmlns:xdr="http://schemas.openxmlformats.org/drawingml/2006/spreadsheetDrawing">
      <xdr:col>10</xdr:col>
      <xdr:colOff>114300</xdr:colOff>
      <xdr:row>34</xdr:row>
      <xdr:rowOff>22860</xdr:rowOff>
    </xdr:to>
    <xdr:cxnSp macro="">
      <xdr:nvCxnSpPr>
        <xdr:cNvPr id="72" name="直線コネクタ 71"/>
        <xdr:cNvCxnSpPr/>
      </xdr:nvCxnSpPr>
      <xdr:spPr>
        <a:xfrm flipV="1">
          <a:off x="1130300" y="5821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73" name="フローチャート: 判断 72"/>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169545</xdr:rowOff>
    </xdr:from>
    <xdr:ext cx="598170" cy="258445"/>
    <xdr:sp macro="" textlink="">
      <xdr:nvSpPr>
        <xdr:cNvPr id="74" name="テキスト ボックス 73"/>
        <xdr:cNvSpPr txBox="1"/>
      </xdr:nvSpPr>
      <xdr:spPr>
        <a:xfrm>
          <a:off x="1719580" y="6341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125095</xdr:rowOff>
    </xdr:from>
    <xdr:to xmlns:xdr="http://schemas.openxmlformats.org/drawingml/2006/spreadsheetDrawing">
      <xdr:col>6</xdr:col>
      <xdr:colOff>38100</xdr:colOff>
      <xdr:row>37</xdr:row>
      <xdr:rowOff>55245</xdr:rowOff>
    </xdr:to>
    <xdr:sp macro="" textlink="">
      <xdr:nvSpPr>
        <xdr:cNvPr id="75" name="フローチャート: 判断 74"/>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46355</xdr:rowOff>
    </xdr:from>
    <xdr:ext cx="598170" cy="259080"/>
    <xdr:sp macro="" textlink="">
      <xdr:nvSpPr>
        <xdr:cNvPr id="76" name="テキスト ボックス 75"/>
        <xdr:cNvSpPr txBox="1"/>
      </xdr:nvSpPr>
      <xdr:spPr>
        <a:xfrm>
          <a:off x="830580" y="6390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3810</xdr:rowOff>
    </xdr:from>
    <xdr:to xmlns:xdr="http://schemas.openxmlformats.org/drawingml/2006/spreadsheetDrawing">
      <xdr:col>24</xdr:col>
      <xdr:colOff>114300</xdr:colOff>
      <xdr:row>32</xdr:row>
      <xdr:rowOff>105410</xdr:rowOff>
    </xdr:to>
    <xdr:sp macro="" textlink="">
      <xdr:nvSpPr>
        <xdr:cNvPr id="82" name="楕円 81"/>
        <xdr:cNvSpPr/>
      </xdr:nvSpPr>
      <xdr:spPr>
        <a:xfrm>
          <a:off x="458470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26670</xdr:rowOff>
    </xdr:from>
    <xdr:ext cx="598805" cy="259080"/>
    <xdr:sp macro="" textlink="">
      <xdr:nvSpPr>
        <xdr:cNvPr id="83" name="人件費該当値テキスト"/>
        <xdr:cNvSpPr txBox="1"/>
      </xdr:nvSpPr>
      <xdr:spPr>
        <a:xfrm>
          <a:off x="4686300" y="5341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52705</xdr:rowOff>
    </xdr:from>
    <xdr:to xmlns:xdr="http://schemas.openxmlformats.org/drawingml/2006/spreadsheetDrawing">
      <xdr:col>20</xdr:col>
      <xdr:colOff>38100</xdr:colOff>
      <xdr:row>33</xdr:row>
      <xdr:rowOff>154940</xdr:rowOff>
    </xdr:to>
    <xdr:sp macro="" textlink="">
      <xdr:nvSpPr>
        <xdr:cNvPr id="84" name="楕円 83"/>
        <xdr:cNvSpPr/>
      </xdr:nvSpPr>
      <xdr:spPr>
        <a:xfrm>
          <a:off x="3746500" y="5710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170815</xdr:rowOff>
    </xdr:from>
    <xdr:ext cx="598170" cy="258445"/>
    <xdr:sp macro="" textlink="">
      <xdr:nvSpPr>
        <xdr:cNvPr id="85" name="テキスト ボックス 84"/>
        <xdr:cNvSpPr txBox="1"/>
      </xdr:nvSpPr>
      <xdr:spPr>
        <a:xfrm>
          <a:off x="3497580" y="54857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38100</xdr:rowOff>
    </xdr:from>
    <xdr:to xmlns:xdr="http://schemas.openxmlformats.org/drawingml/2006/spreadsheetDrawing">
      <xdr:col>15</xdr:col>
      <xdr:colOff>101600</xdr:colOff>
      <xdr:row>33</xdr:row>
      <xdr:rowOff>139700</xdr:rowOff>
    </xdr:to>
    <xdr:sp macro="" textlink="">
      <xdr:nvSpPr>
        <xdr:cNvPr id="86" name="楕円 85"/>
        <xdr:cNvSpPr/>
      </xdr:nvSpPr>
      <xdr:spPr>
        <a:xfrm>
          <a:off x="28575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156210</xdr:rowOff>
    </xdr:from>
    <xdr:ext cx="598170" cy="258445"/>
    <xdr:sp macro="" textlink="">
      <xdr:nvSpPr>
        <xdr:cNvPr id="87" name="テキスト ボックス 86"/>
        <xdr:cNvSpPr txBox="1"/>
      </xdr:nvSpPr>
      <xdr:spPr>
        <a:xfrm>
          <a:off x="2608580" y="5471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113030</xdr:rowOff>
    </xdr:from>
    <xdr:to xmlns:xdr="http://schemas.openxmlformats.org/drawingml/2006/spreadsheetDrawing">
      <xdr:col>10</xdr:col>
      <xdr:colOff>165100</xdr:colOff>
      <xdr:row>34</xdr:row>
      <xdr:rowOff>43180</xdr:rowOff>
    </xdr:to>
    <xdr:sp macro="" textlink="">
      <xdr:nvSpPr>
        <xdr:cNvPr id="88" name="楕円 87"/>
        <xdr:cNvSpPr/>
      </xdr:nvSpPr>
      <xdr:spPr>
        <a:xfrm>
          <a:off x="1968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59690</xdr:rowOff>
    </xdr:from>
    <xdr:ext cx="598170" cy="259080"/>
    <xdr:sp macro="" textlink="">
      <xdr:nvSpPr>
        <xdr:cNvPr id="89" name="テキスト ボックス 88"/>
        <xdr:cNvSpPr txBox="1"/>
      </xdr:nvSpPr>
      <xdr:spPr>
        <a:xfrm>
          <a:off x="1719580" y="5546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143510</xdr:rowOff>
    </xdr:from>
    <xdr:to xmlns:xdr="http://schemas.openxmlformats.org/drawingml/2006/spreadsheetDrawing">
      <xdr:col>6</xdr:col>
      <xdr:colOff>38100</xdr:colOff>
      <xdr:row>34</xdr:row>
      <xdr:rowOff>73660</xdr:rowOff>
    </xdr:to>
    <xdr:sp macro="" textlink="">
      <xdr:nvSpPr>
        <xdr:cNvPr id="90" name="楕円 89"/>
        <xdr:cNvSpPr/>
      </xdr:nvSpPr>
      <xdr:spPr>
        <a:xfrm>
          <a:off x="1079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90170</xdr:rowOff>
    </xdr:from>
    <xdr:ext cx="598170" cy="259080"/>
    <xdr:sp macro="" textlink="">
      <xdr:nvSpPr>
        <xdr:cNvPr id="91" name="テキスト ボックス 90"/>
        <xdr:cNvSpPr txBox="1"/>
      </xdr:nvSpPr>
      <xdr:spPr>
        <a:xfrm>
          <a:off x="830580" y="5576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3" name="テキスト ボックス 102"/>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5" name="テキスト ボックス 104"/>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7" name="テキスト ボックス 106"/>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9" name="テキスト ボックス 108"/>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127635</xdr:rowOff>
    </xdr:to>
    <xdr:cxnSp macro="">
      <xdr:nvCxnSpPr>
        <xdr:cNvPr id="113" name="直線コネクタ 112"/>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169545</xdr:rowOff>
    </xdr:from>
    <xdr:ext cx="534670" cy="258445"/>
    <xdr:sp macro="" textlink="">
      <xdr:nvSpPr>
        <xdr:cNvPr id="114" name="物件費最小値テキスト"/>
        <xdr:cNvSpPr txBox="1"/>
      </xdr:nvSpPr>
      <xdr:spPr>
        <a:xfrm>
          <a:off x="4686300" y="10113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5" name="直線コネクタ 114"/>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120650</xdr:rowOff>
    </xdr:from>
    <xdr:ext cx="690245" cy="258445"/>
    <xdr:sp macro="" textlink="">
      <xdr:nvSpPr>
        <xdr:cNvPr id="116" name="物件費最大値テキスト"/>
        <xdr:cNvSpPr txBox="1"/>
      </xdr:nvSpPr>
      <xdr:spPr>
        <a:xfrm>
          <a:off x="4686300" y="86931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111125</xdr:rowOff>
    </xdr:from>
    <xdr:to xmlns:xdr="http://schemas.openxmlformats.org/drawingml/2006/spreadsheetDrawing">
      <xdr:col>24</xdr:col>
      <xdr:colOff>63500</xdr:colOff>
      <xdr:row>58</xdr:row>
      <xdr:rowOff>113030</xdr:rowOff>
    </xdr:to>
    <xdr:cxnSp macro="">
      <xdr:nvCxnSpPr>
        <xdr:cNvPr id="118" name="直線コネクタ 117"/>
        <xdr:cNvCxnSpPr/>
      </xdr:nvCxnSpPr>
      <xdr:spPr>
        <a:xfrm flipV="1">
          <a:off x="3797300" y="100552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42545</xdr:rowOff>
    </xdr:from>
    <xdr:ext cx="598805" cy="258445"/>
    <xdr:sp macro="" textlink="">
      <xdr:nvSpPr>
        <xdr:cNvPr id="119" name="物件費平均値テキスト"/>
        <xdr:cNvSpPr txBox="1"/>
      </xdr:nvSpPr>
      <xdr:spPr>
        <a:xfrm>
          <a:off x="4686300" y="99866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64135</xdr:rowOff>
    </xdr:from>
    <xdr:to xmlns:xdr="http://schemas.openxmlformats.org/drawingml/2006/spreadsheetDrawing">
      <xdr:col>24</xdr:col>
      <xdr:colOff>114300</xdr:colOff>
      <xdr:row>58</xdr:row>
      <xdr:rowOff>166370</xdr:rowOff>
    </xdr:to>
    <xdr:sp macro="" textlink="">
      <xdr:nvSpPr>
        <xdr:cNvPr id="120" name="フローチャート: 判断 119"/>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113030</xdr:rowOff>
    </xdr:from>
    <xdr:to xmlns:xdr="http://schemas.openxmlformats.org/drawingml/2006/spreadsheetDrawing">
      <xdr:col>19</xdr:col>
      <xdr:colOff>177800</xdr:colOff>
      <xdr:row>58</xdr:row>
      <xdr:rowOff>113030</xdr:rowOff>
    </xdr:to>
    <xdr:cxnSp macro="">
      <xdr:nvCxnSpPr>
        <xdr:cNvPr id="121" name="直線コネクタ 120"/>
        <xdr:cNvCxnSpPr/>
      </xdr:nvCxnSpPr>
      <xdr:spPr>
        <a:xfrm flipV="1">
          <a:off x="2908300" y="100571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64770</xdr:rowOff>
    </xdr:from>
    <xdr:to xmlns:xdr="http://schemas.openxmlformats.org/drawingml/2006/spreadsheetDrawing">
      <xdr:col>20</xdr:col>
      <xdr:colOff>38100</xdr:colOff>
      <xdr:row>58</xdr:row>
      <xdr:rowOff>166370</xdr:rowOff>
    </xdr:to>
    <xdr:sp macro="" textlink="">
      <xdr:nvSpPr>
        <xdr:cNvPr id="122" name="フローチャート: 判断 121"/>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157480</xdr:rowOff>
    </xdr:from>
    <xdr:ext cx="598170" cy="258445"/>
    <xdr:sp macro="" textlink="">
      <xdr:nvSpPr>
        <xdr:cNvPr id="123" name="テキスト ボックス 122"/>
        <xdr:cNvSpPr txBox="1"/>
      </xdr:nvSpPr>
      <xdr:spPr>
        <a:xfrm>
          <a:off x="3497580" y="10101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113030</xdr:rowOff>
    </xdr:from>
    <xdr:to xmlns:xdr="http://schemas.openxmlformats.org/drawingml/2006/spreadsheetDrawing">
      <xdr:col>15</xdr:col>
      <xdr:colOff>50800</xdr:colOff>
      <xdr:row>58</xdr:row>
      <xdr:rowOff>116205</xdr:rowOff>
    </xdr:to>
    <xdr:cxnSp macro="">
      <xdr:nvCxnSpPr>
        <xdr:cNvPr id="124" name="直線コネクタ 123"/>
        <xdr:cNvCxnSpPr/>
      </xdr:nvCxnSpPr>
      <xdr:spPr>
        <a:xfrm flipV="1">
          <a:off x="2019300" y="10057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65405</xdr:rowOff>
    </xdr:from>
    <xdr:to xmlns:xdr="http://schemas.openxmlformats.org/drawingml/2006/spreadsheetDrawing">
      <xdr:col>15</xdr:col>
      <xdr:colOff>101600</xdr:colOff>
      <xdr:row>58</xdr:row>
      <xdr:rowOff>167005</xdr:rowOff>
    </xdr:to>
    <xdr:sp macro="" textlink="">
      <xdr:nvSpPr>
        <xdr:cNvPr id="125" name="フローチャート: 判断 124"/>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158115</xdr:rowOff>
    </xdr:from>
    <xdr:ext cx="598170" cy="258445"/>
    <xdr:sp macro="" textlink="">
      <xdr:nvSpPr>
        <xdr:cNvPr id="126" name="テキスト ボックス 125"/>
        <xdr:cNvSpPr txBox="1"/>
      </xdr:nvSpPr>
      <xdr:spPr>
        <a:xfrm>
          <a:off x="2608580" y="10102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116205</xdr:rowOff>
    </xdr:from>
    <xdr:to xmlns:xdr="http://schemas.openxmlformats.org/drawingml/2006/spreadsheetDrawing">
      <xdr:col>10</xdr:col>
      <xdr:colOff>114300</xdr:colOff>
      <xdr:row>58</xdr:row>
      <xdr:rowOff>118110</xdr:rowOff>
    </xdr:to>
    <xdr:cxnSp macro="">
      <xdr:nvCxnSpPr>
        <xdr:cNvPr id="127" name="直線コネクタ 126"/>
        <xdr:cNvCxnSpPr/>
      </xdr:nvCxnSpPr>
      <xdr:spPr>
        <a:xfrm flipV="1">
          <a:off x="1130300" y="100603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66675</xdr:rowOff>
    </xdr:from>
    <xdr:to xmlns:xdr="http://schemas.openxmlformats.org/drawingml/2006/spreadsheetDrawing">
      <xdr:col>10</xdr:col>
      <xdr:colOff>165100</xdr:colOff>
      <xdr:row>58</xdr:row>
      <xdr:rowOff>168275</xdr:rowOff>
    </xdr:to>
    <xdr:sp macro="" textlink="">
      <xdr:nvSpPr>
        <xdr:cNvPr id="128" name="フローチャート: 判断 127"/>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159385</xdr:rowOff>
    </xdr:from>
    <xdr:ext cx="534035" cy="258445"/>
    <xdr:sp macro="" textlink="">
      <xdr:nvSpPr>
        <xdr:cNvPr id="129" name="テキスト ボックス 128"/>
        <xdr:cNvSpPr txBox="1"/>
      </xdr:nvSpPr>
      <xdr:spPr>
        <a:xfrm>
          <a:off x="1751965" y="1010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67945</xdr:rowOff>
    </xdr:from>
    <xdr:to xmlns:xdr="http://schemas.openxmlformats.org/drawingml/2006/spreadsheetDrawing">
      <xdr:col>6</xdr:col>
      <xdr:colOff>38100</xdr:colOff>
      <xdr:row>58</xdr:row>
      <xdr:rowOff>169545</xdr:rowOff>
    </xdr:to>
    <xdr:sp macro="" textlink="">
      <xdr:nvSpPr>
        <xdr:cNvPr id="130" name="フローチャート: 判断 129"/>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160655</xdr:rowOff>
    </xdr:from>
    <xdr:ext cx="534035" cy="259080"/>
    <xdr:sp macro="" textlink="">
      <xdr:nvSpPr>
        <xdr:cNvPr id="131" name="テキスト ボックス 130"/>
        <xdr:cNvSpPr txBox="1"/>
      </xdr:nvSpPr>
      <xdr:spPr>
        <a:xfrm>
          <a:off x="862965" y="10104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60325</xdr:rowOff>
    </xdr:from>
    <xdr:to xmlns:xdr="http://schemas.openxmlformats.org/drawingml/2006/spreadsheetDrawing">
      <xdr:col>24</xdr:col>
      <xdr:colOff>114300</xdr:colOff>
      <xdr:row>58</xdr:row>
      <xdr:rowOff>161925</xdr:rowOff>
    </xdr:to>
    <xdr:sp macro="" textlink="">
      <xdr:nvSpPr>
        <xdr:cNvPr id="137" name="楕円 136"/>
        <xdr:cNvSpPr/>
      </xdr:nvSpPr>
      <xdr:spPr>
        <a:xfrm>
          <a:off x="4584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19685</xdr:rowOff>
    </xdr:from>
    <xdr:ext cx="598805" cy="258445"/>
    <xdr:sp macro="" textlink="">
      <xdr:nvSpPr>
        <xdr:cNvPr id="138" name="物件費該当値テキスト"/>
        <xdr:cNvSpPr txBox="1"/>
      </xdr:nvSpPr>
      <xdr:spPr>
        <a:xfrm>
          <a:off x="4686300" y="9792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62230</xdr:rowOff>
    </xdr:from>
    <xdr:to xmlns:xdr="http://schemas.openxmlformats.org/drawingml/2006/spreadsheetDrawing">
      <xdr:col>20</xdr:col>
      <xdr:colOff>38100</xdr:colOff>
      <xdr:row>58</xdr:row>
      <xdr:rowOff>163830</xdr:rowOff>
    </xdr:to>
    <xdr:sp macro="" textlink="">
      <xdr:nvSpPr>
        <xdr:cNvPr id="139" name="楕円 138"/>
        <xdr:cNvSpPr/>
      </xdr:nvSpPr>
      <xdr:spPr>
        <a:xfrm>
          <a:off x="3746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8890</xdr:rowOff>
    </xdr:from>
    <xdr:ext cx="598170" cy="258445"/>
    <xdr:sp macro="" textlink="">
      <xdr:nvSpPr>
        <xdr:cNvPr id="140" name="テキスト ボックス 139"/>
        <xdr:cNvSpPr txBox="1"/>
      </xdr:nvSpPr>
      <xdr:spPr>
        <a:xfrm>
          <a:off x="3497580" y="9781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62230</xdr:rowOff>
    </xdr:from>
    <xdr:to xmlns:xdr="http://schemas.openxmlformats.org/drawingml/2006/spreadsheetDrawing">
      <xdr:col>15</xdr:col>
      <xdr:colOff>101600</xdr:colOff>
      <xdr:row>58</xdr:row>
      <xdr:rowOff>163830</xdr:rowOff>
    </xdr:to>
    <xdr:sp macro="" textlink="">
      <xdr:nvSpPr>
        <xdr:cNvPr id="141" name="楕円 140"/>
        <xdr:cNvSpPr/>
      </xdr:nvSpPr>
      <xdr:spPr>
        <a:xfrm>
          <a:off x="2857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8890</xdr:rowOff>
    </xdr:from>
    <xdr:ext cx="598170" cy="258445"/>
    <xdr:sp macro="" textlink="">
      <xdr:nvSpPr>
        <xdr:cNvPr id="142" name="テキスト ボックス 141"/>
        <xdr:cNvSpPr txBox="1"/>
      </xdr:nvSpPr>
      <xdr:spPr>
        <a:xfrm>
          <a:off x="2608580" y="9781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65405</xdr:rowOff>
    </xdr:from>
    <xdr:to xmlns:xdr="http://schemas.openxmlformats.org/drawingml/2006/spreadsheetDrawing">
      <xdr:col>10</xdr:col>
      <xdr:colOff>165100</xdr:colOff>
      <xdr:row>58</xdr:row>
      <xdr:rowOff>167005</xdr:rowOff>
    </xdr:to>
    <xdr:sp macro="" textlink="">
      <xdr:nvSpPr>
        <xdr:cNvPr id="143" name="楕円 142"/>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12065</xdr:rowOff>
    </xdr:from>
    <xdr:ext cx="598170" cy="259080"/>
    <xdr:sp macro="" textlink="">
      <xdr:nvSpPr>
        <xdr:cNvPr id="144" name="テキスト ボックス 143"/>
        <xdr:cNvSpPr txBox="1"/>
      </xdr:nvSpPr>
      <xdr:spPr>
        <a:xfrm>
          <a:off x="1719580" y="9784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67310</xdr:rowOff>
    </xdr:from>
    <xdr:to xmlns:xdr="http://schemas.openxmlformats.org/drawingml/2006/spreadsheetDrawing">
      <xdr:col>6</xdr:col>
      <xdr:colOff>38100</xdr:colOff>
      <xdr:row>58</xdr:row>
      <xdr:rowOff>168910</xdr:rowOff>
    </xdr:to>
    <xdr:sp macro="" textlink="">
      <xdr:nvSpPr>
        <xdr:cNvPr id="145" name="楕円 144"/>
        <xdr:cNvSpPr/>
      </xdr:nvSpPr>
      <xdr:spPr>
        <a:xfrm>
          <a:off x="1079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13970</xdr:rowOff>
    </xdr:from>
    <xdr:ext cx="534035" cy="259080"/>
    <xdr:sp macro="" textlink="">
      <xdr:nvSpPr>
        <xdr:cNvPr id="146" name="テキスト ボックス 145"/>
        <xdr:cNvSpPr txBox="1"/>
      </xdr:nvSpPr>
      <xdr:spPr>
        <a:xfrm>
          <a:off x="862965" y="9786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8" name="テキスト ボックス 157"/>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2" name="テキスト ボックス 161"/>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6" name="テキスト ボックス 165"/>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99060</xdr:rowOff>
    </xdr:from>
    <xdr:to xmlns:xdr="http://schemas.openxmlformats.org/drawingml/2006/spreadsheetDrawing">
      <xdr:col>24</xdr:col>
      <xdr:colOff>62865</xdr:colOff>
      <xdr:row>79</xdr:row>
      <xdr:rowOff>33655</xdr:rowOff>
    </xdr:to>
    <xdr:cxnSp macro="">
      <xdr:nvCxnSpPr>
        <xdr:cNvPr id="170" name="直線コネクタ 169"/>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37465</xdr:rowOff>
    </xdr:from>
    <xdr:ext cx="378460" cy="259080"/>
    <xdr:sp macro="" textlink="">
      <xdr:nvSpPr>
        <xdr:cNvPr id="171"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33655</xdr:rowOff>
    </xdr:from>
    <xdr:to xmlns:xdr="http://schemas.openxmlformats.org/drawingml/2006/spreadsheetDrawing">
      <xdr:col>24</xdr:col>
      <xdr:colOff>152400</xdr:colOff>
      <xdr:row>79</xdr:row>
      <xdr:rowOff>33655</xdr:rowOff>
    </xdr:to>
    <xdr:cxnSp macro="">
      <xdr:nvCxnSpPr>
        <xdr:cNvPr id="172" name="直線コネクタ 171"/>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45720</xdr:rowOff>
    </xdr:from>
    <xdr:ext cx="598805" cy="259080"/>
    <xdr:sp macro="" textlink="">
      <xdr:nvSpPr>
        <xdr:cNvPr id="173" name="維持補修費最大値テキスト"/>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99060</xdr:rowOff>
    </xdr:from>
    <xdr:to xmlns:xdr="http://schemas.openxmlformats.org/drawingml/2006/spreadsheetDrawing">
      <xdr:col>24</xdr:col>
      <xdr:colOff>152400</xdr:colOff>
      <xdr:row>71</xdr:row>
      <xdr:rowOff>99060</xdr:rowOff>
    </xdr:to>
    <xdr:cxnSp macro="">
      <xdr:nvCxnSpPr>
        <xdr:cNvPr id="174" name="直線コネクタ 173"/>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36195</xdr:rowOff>
    </xdr:from>
    <xdr:to xmlns:xdr="http://schemas.openxmlformats.org/drawingml/2006/spreadsheetDrawing">
      <xdr:col>24</xdr:col>
      <xdr:colOff>63500</xdr:colOff>
      <xdr:row>76</xdr:row>
      <xdr:rowOff>69850</xdr:rowOff>
    </xdr:to>
    <xdr:cxnSp macro="">
      <xdr:nvCxnSpPr>
        <xdr:cNvPr id="175" name="直線コネクタ 174"/>
        <xdr:cNvCxnSpPr/>
      </xdr:nvCxnSpPr>
      <xdr:spPr>
        <a:xfrm flipV="1">
          <a:off x="3797300" y="1306639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153670</xdr:rowOff>
    </xdr:from>
    <xdr:ext cx="534670" cy="259080"/>
    <xdr:sp macro="" textlink="">
      <xdr:nvSpPr>
        <xdr:cNvPr id="176" name="維持補修費平均値テキスト"/>
        <xdr:cNvSpPr txBox="1"/>
      </xdr:nvSpPr>
      <xdr:spPr>
        <a:xfrm>
          <a:off x="4686300" y="13355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105410</xdr:rowOff>
    </xdr:to>
    <xdr:sp macro="" textlink="">
      <xdr:nvSpPr>
        <xdr:cNvPr id="177" name="フローチャート: 判断 176"/>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69850</xdr:rowOff>
    </xdr:from>
    <xdr:to xmlns:xdr="http://schemas.openxmlformats.org/drawingml/2006/spreadsheetDrawing">
      <xdr:col>19</xdr:col>
      <xdr:colOff>177800</xdr:colOff>
      <xdr:row>76</xdr:row>
      <xdr:rowOff>125730</xdr:rowOff>
    </xdr:to>
    <xdr:cxnSp macro="">
      <xdr:nvCxnSpPr>
        <xdr:cNvPr id="178" name="直線コネクタ 177"/>
        <xdr:cNvCxnSpPr/>
      </xdr:nvCxnSpPr>
      <xdr:spPr>
        <a:xfrm flipV="1">
          <a:off x="2908300" y="131000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35560</xdr:rowOff>
    </xdr:from>
    <xdr:to xmlns:xdr="http://schemas.openxmlformats.org/drawingml/2006/spreadsheetDrawing">
      <xdr:col>20</xdr:col>
      <xdr:colOff>38100</xdr:colOff>
      <xdr:row>78</xdr:row>
      <xdr:rowOff>137160</xdr:rowOff>
    </xdr:to>
    <xdr:sp macro="" textlink="">
      <xdr:nvSpPr>
        <xdr:cNvPr id="179" name="フローチャート: 判断 178"/>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128270</xdr:rowOff>
    </xdr:from>
    <xdr:ext cx="534035" cy="259080"/>
    <xdr:sp macro="" textlink="">
      <xdr:nvSpPr>
        <xdr:cNvPr id="180" name="テキスト ボックス 179"/>
        <xdr:cNvSpPr txBox="1"/>
      </xdr:nvSpPr>
      <xdr:spPr>
        <a:xfrm>
          <a:off x="3529965" y="13501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125730</xdr:rowOff>
    </xdr:from>
    <xdr:to xmlns:xdr="http://schemas.openxmlformats.org/drawingml/2006/spreadsheetDrawing">
      <xdr:col>15</xdr:col>
      <xdr:colOff>50800</xdr:colOff>
      <xdr:row>77</xdr:row>
      <xdr:rowOff>26670</xdr:rowOff>
    </xdr:to>
    <xdr:cxnSp macro="">
      <xdr:nvCxnSpPr>
        <xdr:cNvPr id="181" name="直線コネクタ 180"/>
        <xdr:cNvCxnSpPr/>
      </xdr:nvCxnSpPr>
      <xdr:spPr>
        <a:xfrm flipV="1">
          <a:off x="2019300" y="131559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29210</xdr:rowOff>
    </xdr:from>
    <xdr:to xmlns:xdr="http://schemas.openxmlformats.org/drawingml/2006/spreadsheetDrawing">
      <xdr:col>15</xdr:col>
      <xdr:colOff>101600</xdr:colOff>
      <xdr:row>78</xdr:row>
      <xdr:rowOff>130175</xdr:rowOff>
    </xdr:to>
    <xdr:sp macro="" textlink="">
      <xdr:nvSpPr>
        <xdr:cNvPr id="182" name="フローチャート: 判断 181"/>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121285</xdr:rowOff>
    </xdr:from>
    <xdr:ext cx="534035" cy="258445"/>
    <xdr:sp macro="" textlink="">
      <xdr:nvSpPr>
        <xdr:cNvPr id="183" name="テキスト ボックス 182"/>
        <xdr:cNvSpPr txBox="1"/>
      </xdr:nvSpPr>
      <xdr:spPr>
        <a:xfrm>
          <a:off x="2640965" y="13494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26670</xdr:rowOff>
    </xdr:from>
    <xdr:to xmlns:xdr="http://schemas.openxmlformats.org/drawingml/2006/spreadsheetDrawing">
      <xdr:col>10</xdr:col>
      <xdr:colOff>114300</xdr:colOff>
      <xdr:row>77</xdr:row>
      <xdr:rowOff>58420</xdr:rowOff>
    </xdr:to>
    <xdr:cxnSp macro="">
      <xdr:nvCxnSpPr>
        <xdr:cNvPr id="184" name="直線コネクタ 183"/>
        <xdr:cNvCxnSpPr/>
      </xdr:nvCxnSpPr>
      <xdr:spPr>
        <a:xfrm flipV="1">
          <a:off x="1130300" y="132283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85" name="フローチャート: 判断 184"/>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119380</xdr:rowOff>
    </xdr:from>
    <xdr:ext cx="534035" cy="259080"/>
    <xdr:sp macro="" textlink="">
      <xdr:nvSpPr>
        <xdr:cNvPr id="186" name="テキスト ボックス 185"/>
        <xdr:cNvSpPr txBox="1"/>
      </xdr:nvSpPr>
      <xdr:spPr>
        <a:xfrm>
          <a:off x="1751965" y="1349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44450</xdr:rowOff>
    </xdr:from>
    <xdr:to xmlns:xdr="http://schemas.openxmlformats.org/drawingml/2006/spreadsheetDrawing">
      <xdr:col>6</xdr:col>
      <xdr:colOff>38100</xdr:colOff>
      <xdr:row>78</xdr:row>
      <xdr:rowOff>146050</xdr:rowOff>
    </xdr:to>
    <xdr:sp macro="" textlink="">
      <xdr:nvSpPr>
        <xdr:cNvPr id="187" name="フローチャート: 判断 186"/>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137160</xdr:rowOff>
    </xdr:from>
    <xdr:ext cx="469265" cy="259080"/>
    <xdr:sp macro="" textlink="">
      <xdr:nvSpPr>
        <xdr:cNvPr id="188" name="テキスト ボックス 187"/>
        <xdr:cNvSpPr txBox="1"/>
      </xdr:nvSpPr>
      <xdr:spPr>
        <a:xfrm>
          <a:off x="895350" y="13510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156845</xdr:rowOff>
    </xdr:from>
    <xdr:to xmlns:xdr="http://schemas.openxmlformats.org/drawingml/2006/spreadsheetDrawing">
      <xdr:col>24</xdr:col>
      <xdr:colOff>114300</xdr:colOff>
      <xdr:row>76</xdr:row>
      <xdr:rowOff>86995</xdr:rowOff>
    </xdr:to>
    <xdr:sp macro="" textlink="">
      <xdr:nvSpPr>
        <xdr:cNvPr id="194" name="楕円 193"/>
        <xdr:cNvSpPr/>
      </xdr:nvSpPr>
      <xdr:spPr>
        <a:xfrm>
          <a:off x="45847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8255</xdr:rowOff>
    </xdr:from>
    <xdr:ext cx="534670" cy="258445"/>
    <xdr:sp macro="" textlink="">
      <xdr:nvSpPr>
        <xdr:cNvPr id="195" name="維持補修費該当値テキスト"/>
        <xdr:cNvSpPr txBox="1"/>
      </xdr:nvSpPr>
      <xdr:spPr>
        <a:xfrm>
          <a:off x="4686300" y="12867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19050</xdr:rowOff>
    </xdr:from>
    <xdr:to xmlns:xdr="http://schemas.openxmlformats.org/drawingml/2006/spreadsheetDrawing">
      <xdr:col>20</xdr:col>
      <xdr:colOff>38100</xdr:colOff>
      <xdr:row>76</xdr:row>
      <xdr:rowOff>120650</xdr:rowOff>
    </xdr:to>
    <xdr:sp macro="" textlink="">
      <xdr:nvSpPr>
        <xdr:cNvPr id="196" name="楕円 195"/>
        <xdr:cNvSpPr/>
      </xdr:nvSpPr>
      <xdr:spPr>
        <a:xfrm>
          <a:off x="3746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137160</xdr:rowOff>
    </xdr:from>
    <xdr:ext cx="534035" cy="259080"/>
    <xdr:sp macro="" textlink="">
      <xdr:nvSpPr>
        <xdr:cNvPr id="197" name="テキスト ボックス 196"/>
        <xdr:cNvSpPr txBox="1"/>
      </xdr:nvSpPr>
      <xdr:spPr>
        <a:xfrm>
          <a:off x="3529965" y="1282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74930</xdr:rowOff>
    </xdr:from>
    <xdr:to xmlns:xdr="http://schemas.openxmlformats.org/drawingml/2006/spreadsheetDrawing">
      <xdr:col>15</xdr:col>
      <xdr:colOff>101600</xdr:colOff>
      <xdr:row>77</xdr:row>
      <xdr:rowOff>5080</xdr:rowOff>
    </xdr:to>
    <xdr:sp macro="" textlink="">
      <xdr:nvSpPr>
        <xdr:cNvPr id="198" name="楕円 197"/>
        <xdr:cNvSpPr/>
      </xdr:nvSpPr>
      <xdr:spPr>
        <a:xfrm>
          <a:off x="28575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21590</xdr:rowOff>
    </xdr:from>
    <xdr:ext cx="534035" cy="259080"/>
    <xdr:sp macro="" textlink="">
      <xdr:nvSpPr>
        <xdr:cNvPr id="199" name="テキスト ボックス 198"/>
        <xdr:cNvSpPr txBox="1"/>
      </xdr:nvSpPr>
      <xdr:spPr>
        <a:xfrm>
          <a:off x="2640965" y="1288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147320</xdr:rowOff>
    </xdr:from>
    <xdr:to xmlns:xdr="http://schemas.openxmlformats.org/drawingml/2006/spreadsheetDrawing">
      <xdr:col>10</xdr:col>
      <xdr:colOff>165100</xdr:colOff>
      <xdr:row>77</xdr:row>
      <xdr:rowOff>77470</xdr:rowOff>
    </xdr:to>
    <xdr:sp macro="" textlink="">
      <xdr:nvSpPr>
        <xdr:cNvPr id="200" name="楕円 199"/>
        <xdr:cNvSpPr/>
      </xdr:nvSpPr>
      <xdr:spPr>
        <a:xfrm>
          <a:off x="1968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93980</xdr:rowOff>
    </xdr:from>
    <xdr:ext cx="534035" cy="259080"/>
    <xdr:sp macro="" textlink="">
      <xdr:nvSpPr>
        <xdr:cNvPr id="201" name="テキスト ボックス 200"/>
        <xdr:cNvSpPr txBox="1"/>
      </xdr:nvSpPr>
      <xdr:spPr>
        <a:xfrm>
          <a:off x="1751965" y="12952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7620</xdr:rowOff>
    </xdr:from>
    <xdr:to xmlns:xdr="http://schemas.openxmlformats.org/drawingml/2006/spreadsheetDrawing">
      <xdr:col>6</xdr:col>
      <xdr:colOff>38100</xdr:colOff>
      <xdr:row>77</xdr:row>
      <xdr:rowOff>109220</xdr:rowOff>
    </xdr:to>
    <xdr:sp macro="" textlink="">
      <xdr:nvSpPr>
        <xdr:cNvPr id="202" name="楕円 201"/>
        <xdr:cNvSpPr/>
      </xdr:nvSpPr>
      <xdr:spPr>
        <a:xfrm>
          <a:off x="1079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125730</xdr:rowOff>
    </xdr:from>
    <xdr:ext cx="534035" cy="259080"/>
    <xdr:sp macro="" textlink="">
      <xdr:nvSpPr>
        <xdr:cNvPr id="203" name="テキスト ボックス 202"/>
        <xdr:cNvSpPr txBox="1"/>
      </xdr:nvSpPr>
      <xdr:spPr>
        <a:xfrm>
          <a:off x="862965" y="12984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4" name="テキスト ボックス 213"/>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8445"/>
    <xdr:sp macro="" textlink="">
      <xdr:nvSpPr>
        <xdr:cNvPr id="229" name="扶助費最小値テキスト"/>
        <xdr:cNvSpPr txBox="1"/>
      </xdr:nvSpPr>
      <xdr:spPr>
        <a:xfrm>
          <a:off x="4686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144780</xdr:rowOff>
    </xdr:from>
    <xdr:ext cx="598805" cy="258445"/>
    <xdr:sp macro="" textlink="">
      <xdr:nvSpPr>
        <xdr:cNvPr id="231" name="扶助費最大値テキスト"/>
        <xdr:cNvSpPr txBox="1"/>
      </xdr:nvSpPr>
      <xdr:spPr>
        <a:xfrm>
          <a:off x="4686300" y="15403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168910</xdr:rowOff>
    </xdr:from>
    <xdr:to xmlns:xdr="http://schemas.openxmlformats.org/drawingml/2006/spreadsheetDrawing">
      <xdr:col>24</xdr:col>
      <xdr:colOff>63500</xdr:colOff>
      <xdr:row>96</xdr:row>
      <xdr:rowOff>0</xdr:rowOff>
    </xdr:to>
    <xdr:cxnSp macro="">
      <xdr:nvCxnSpPr>
        <xdr:cNvPr id="233" name="直線コネクタ 232"/>
        <xdr:cNvCxnSpPr/>
      </xdr:nvCxnSpPr>
      <xdr:spPr>
        <a:xfrm flipV="1">
          <a:off x="3797300" y="164566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8805" cy="259080"/>
    <xdr:sp macro="" textlink="">
      <xdr:nvSpPr>
        <xdr:cNvPr id="234" name="扶助費平均値テキスト"/>
        <xdr:cNvSpPr txBox="1"/>
      </xdr:nvSpPr>
      <xdr:spPr>
        <a:xfrm>
          <a:off x="4686300" y="16212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0</xdr:rowOff>
    </xdr:from>
    <xdr:to xmlns:xdr="http://schemas.openxmlformats.org/drawingml/2006/spreadsheetDrawing">
      <xdr:col>19</xdr:col>
      <xdr:colOff>177800</xdr:colOff>
      <xdr:row>96</xdr:row>
      <xdr:rowOff>91440</xdr:rowOff>
    </xdr:to>
    <xdr:cxnSp macro="">
      <xdr:nvCxnSpPr>
        <xdr:cNvPr id="236" name="直線コネクタ 235"/>
        <xdr:cNvCxnSpPr/>
      </xdr:nvCxnSpPr>
      <xdr:spPr>
        <a:xfrm flipV="1">
          <a:off x="2908300" y="164592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8170" cy="259080"/>
    <xdr:sp macro="" textlink="">
      <xdr:nvSpPr>
        <xdr:cNvPr id="238" name="テキスト ボックス 237"/>
        <xdr:cNvSpPr txBox="1"/>
      </xdr:nvSpPr>
      <xdr:spPr>
        <a:xfrm>
          <a:off x="3497580" y="16175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3175</xdr:rowOff>
    </xdr:from>
    <xdr:to xmlns:xdr="http://schemas.openxmlformats.org/drawingml/2006/spreadsheetDrawing">
      <xdr:col>15</xdr:col>
      <xdr:colOff>50800</xdr:colOff>
      <xdr:row>96</xdr:row>
      <xdr:rowOff>91440</xdr:rowOff>
    </xdr:to>
    <xdr:cxnSp macro="">
      <xdr:nvCxnSpPr>
        <xdr:cNvPr id="239" name="直線コネクタ 238"/>
        <xdr:cNvCxnSpPr/>
      </xdr:nvCxnSpPr>
      <xdr:spPr>
        <a:xfrm>
          <a:off x="2019300" y="164623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8170" cy="259080"/>
    <xdr:sp macro="" textlink="">
      <xdr:nvSpPr>
        <xdr:cNvPr id="241" name="テキスト ボックス 240"/>
        <xdr:cNvSpPr txBox="1"/>
      </xdr:nvSpPr>
      <xdr:spPr>
        <a:xfrm>
          <a:off x="2608580" y="16245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3175</xdr:rowOff>
    </xdr:from>
    <xdr:to xmlns:xdr="http://schemas.openxmlformats.org/drawingml/2006/spreadsheetDrawing">
      <xdr:col>10</xdr:col>
      <xdr:colOff>114300</xdr:colOff>
      <xdr:row>97</xdr:row>
      <xdr:rowOff>31115</xdr:rowOff>
    </xdr:to>
    <xdr:cxnSp macro="">
      <xdr:nvCxnSpPr>
        <xdr:cNvPr id="242" name="直線コネクタ 241"/>
        <xdr:cNvCxnSpPr/>
      </xdr:nvCxnSpPr>
      <xdr:spPr>
        <a:xfrm flipV="1">
          <a:off x="1130300" y="16462375"/>
          <a:ext cx="8890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8170" cy="259080"/>
    <xdr:sp macro="" textlink="">
      <xdr:nvSpPr>
        <xdr:cNvPr id="244" name="テキスト ボックス 243"/>
        <xdr:cNvSpPr txBox="1"/>
      </xdr:nvSpPr>
      <xdr:spPr>
        <a:xfrm>
          <a:off x="17195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170" cy="258445"/>
    <xdr:sp macro="" textlink="">
      <xdr:nvSpPr>
        <xdr:cNvPr id="246" name="テキスト ボックス 245"/>
        <xdr:cNvSpPr txBox="1"/>
      </xdr:nvSpPr>
      <xdr:spPr>
        <a:xfrm>
          <a:off x="830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118110</xdr:rowOff>
    </xdr:from>
    <xdr:to xmlns:xdr="http://schemas.openxmlformats.org/drawingml/2006/spreadsheetDrawing">
      <xdr:col>24</xdr:col>
      <xdr:colOff>114300</xdr:colOff>
      <xdr:row>96</xdr:row>
      <xdr:rowOff>48260</xdr:rowOff>
    </xdr:to>
    <xdr:sp macro="" textlink="">
      <xdr:nvSpPr>
        <xdr:cNvPr id="252" name="楕円 251"/>
        <xdr:cNvSpPr/>
      </xdr:nvSpPr>
      <xdr:spPr>
        <a:xfrm>
          <a:off x="45847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96520</xdr:rowOff>
    </xdr:from>
    <xdr:ext cx="598805" cy="259080"/>
    <xdr:sp macro="" textlink="">
      <xdr:nvSpPr>
        <xdr:cNvPr id="253" name="扶助費該当値テキスト"/>
        <xdr:cNvSpPr txBox="1"/>
      </xdr:nvSpPr>
      <xdr:spPr>
        <a:xfrm>
          <a:off x="4686300" y="16384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50800</xdr:rowOff>
    </xdr:to>
    <xdr:sp macro="" textlink="">
      <xdr:nvSpPr>
        <xdr:cNvPr id="254" name="楕円 253"/>
        <xdr:cNvSpPr/>
      </xdr:nvSpPr>
      <xdr:spPr>
        <a:xfrm>
          <a:off x="3746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41910</xdr:rowOff>
    </xdr:from>
    <xdr:ext cx="598170" cy="258445"/>
    <xdr:sp macro="" textlink="">
      <xdr:nvSpPr>
        <xdr:cNvPr id="255" name="テキスト ボックス 254"/>
        <xdr:cNvSpPr txBox="1"/>
      </xdr:nvSpPr>
      <xdr:spPr>
        <a:xfrm>
          <a:off x="3497580" y="16501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40640</xdr:rowOff>
    </xdr:from>
    <xdr:to xmlns:xdr="http://schemas.openxmlformats.org/drawingml/2006/spreadsheetDrawing">
      <xdr:col>15</xdr:col>
      <xdr:colOff>101600</xdr:colOff>
      <xdr:row>96</xdr:row>
      <xdr:rowOff>142240</xdr:rowOff>
    </xdr:to>
    <xdr:sp macro="" textlink="">
      <xdr:nvSpPr>
        <xdr:cNvPr id="256" name="楕円 255"/>
        <xdr:cNvSpPr/>
      </xdr:nvSpPr>
      <xdr:spPr>
        <a:xfrm>
          <a:off x="2857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133350</xdr:rowOff>
    </xdr:from>
    <xdr:ext cx="598170" cy="258445"/>
    <xdr:sp macro="" textlink="">
      <xdr:nvSpPr>
        <xdr:cNvPr id="257" name="テキスト ボックス 256"/>
        <xdr:cNvSpPr txBox="1"/>
      </xdr:nvSpPr>
      <xdr:spPr>
        <a:xfrm>
          <a:off x="2608580" y="16592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123825</xdr:rowOff>
    </xdr:from>
    <xdr:to xmlns:xdr="http://schemas.openxmlformats.org/drawingml/2006/spreadsheetDrawing">
      <xdr:col>10</xdr:col>
      <xdr:colOff>165100</xdr:colOff>
      <xdr:row>96</xdr:row>
      <xdr:rowOff>53975</xdr:rowOff>
    </xdr:to>
    <xdr:sp macro="" textlink="">
      <xdr:nvSpPr>
        <xdr:cNvPr id="258" name="楕円 257"/>
        <xdr:cNvSpPr/>
      </xdr:nvSpPr>
      <xdr:spPr>
        <a:xfrm>
          <a:off x="1968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45085</xdr:rowOff>
    </xdr:from>
    <xdr:ext cx="598170" cy="258445"/>
    <xdr:sp macro="" textlink="">
      <xdr:nvSpPr>
        <xdr:cNvPr id="259" name="テキスト ボックス 258"/>
        <xdr:cNvSpPr txBox="1"/>
      </xdr:nvSpPr>
      <xdr:spPr>
        <a:xfrm>
          <a:off x="1719580" y="16504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151765</xdr:rowOff>
    </xdr:from>
    <xdr:to xmlns:xdr="http://schemas.openxmlformats.org/drawingml/2006/spreadsheetDrawing">
      <xdr:col>6</xdr:col>
      <xdr:colOff>38100</xdr:colOff>
      <xdr:row>97</xdr:row>
      <xdr:rowOff>81915</xdr:rowOff>
    </xdr:to>
    <xdr:sp macro="" textlink="">
      <xdr:nvSpPr>
        <xdr:cNvPr id="260" name="楕円 259"/>
        <xdr:cNvSpPr/>
      </xdr:nvSpPr>
      <xdr:spPr>
        <a:xfrm>
          <a:off x="10795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73025</xdr:rowOff>
    </xdr:from>
    <xdr:ext cx="534035" cy="259080"/>
    <xdr:sp macro="" textlink="">
      <xdr:nvSpPr>
        <xdr:cNvPr id="261" name="テキスト ボックス 260"/>
        <xdr:cNvSpPr txBox="1"/>
      </xdr:nvSpPr>
      <xdr:spPr>
        <a:xfrm>
          <a:off x="862965" y="1670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5" name="テキスト ボックス 274"/>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7" name="テキスト ボックス 276"/>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9" name="テキスト ボックス 278"/>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132715</xdr:rowOff>
    </xdr:from>
    <xdr:to xmlns:xdr="http://schemas.openxmlformats.org/drawingml/2006/spreadsheetDrawing">
      <xdr:col>54</xdr:col>
      <xdr:colOff>189865</xdr:colOff>
      <xdr:row>39</xdr:row>
      <xdr:rowOff>30480</xdr:rowOff>
    </xdr:to>
    <xdr:cxnSp macro="">
      <xdr:nvCxnSpPr>
        <xdr:cNvPr id="287" name="直線コネクタ 286"/>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34290</xdr:rowOff>
    </xdr:from>
    <xdr:ext cx="534670" cy="259080"/>
    <xdr:sp macro="" textlink="">
      <xdr:nvSpPr>
        <xdr:cNvPr id="288" name="補助費等最小値テキスト"/>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30480</xdr:rowOff>
    </xdr:from>
    <xdr:to xmlns:xdr="http://schemas.openxmlformats.org/drawingml/2006/spreadsheetDrawing">
      <xdr:col>55</xdr:col>
      <xdr:colOff>88900</xdr:colOff>
      <xdr:row>39</xdr:row>
      <xdr:rowOff>30480</xdr:rowOff>
    </xdr:to>
    <xdr:cxnSp macro="">
      <xdr:nvCxnSpPr>
        <xdr:cNvPr id="289" name="直線コネクタ 288"/>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79375</xdr:rowOff>
    </xdr:from>
    <xdr:ext cx="598805" cy="258445"/>
    <xdr:sp macro="" textlink="">
      <xdr:nvSpPr>
        <xdr:cNvPr id="290" name="補助費等最大値テキスト"/>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132715</xdr:rowOff>
    </xdr:from>
    <xdr:to xmlns:xdr="http://schemas.openxmlformats.org/drawingml/2006/spreadsheetDrawing">
      <xdr:col>55</xdr:col>
      <xdr:colOff>88900</xdr:colOff>
      <xdr:row>29</xdr:row>
      <xdr:rowOff>132715</xdr:rowOff>
    </xdr:to>
    <xdr:cxnSp macro="">
      <xdr:nvCxnSpPr>
        <xdr:cNvPr id="291" name="直線コネクタ 290"/>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36830</xdr:rowOff>
    </xdr:from>
    <xdr:to xmlns:xdr="http://schemas.openxmlformats.org/drawingml/2006/spreadsheetDrawing">
      <xdr:col>55</xdr:col>
      <xdr:colOff>0</xdr:colOff>
      <xdr:row>36</xdr:row>
      <xdr:rowOff>50800</xdr:rowOff>
    </xdr:to>
    <xdr:cxnSp macro="">
      <xdr:nvCxnSpPr>
        <xdr:cNvPr id="292" name="直線コネクタ 291"/>
        <xdr:cNvCxnSpPr/>
      </xdr:nvCxnSpPr>
      <xdr:spPr>
        <a:xfrm flipV="1">
          <a:off x="9639300" y="62090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26035</xdr:rowOff>
    </xdr:from>
    <xdr:ext cx="598805" cy="259080"/>
    <xdr:sp macro="" textlink="">
      <xdr:nvSpPr>
        <xdr:cNvPr id="293" name="補助費等平均値テキスト"/>
        <xdr:cNvSpPr txBox="1"/>
      </xdr:nvSpPr>
      <xdr:spPr>
        <a:xfrm>
          <a:off x="10528300" y="6369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294" name="フローチャート: 判断 293"/>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50800</xdr:rowOff>
    </xdr:from>
    <xdr:to xmlns:xdr="http://schemas.openxmlformats.org/drawingml/2006/spreadsheetDrawing">
      <xdr:col>50</xdr:col>
      <xdr:colOff>114300</xdr:colOff>
      <xdr:row>36</xdr:row>
      <xdr:rowOff>52070</xdr:rowOff>
    </xdr:to>
    <xdr:cxnSp macro="">
      <xdr:nvCxnSpPr>
        <xdr:cNvPr id="295" name="直線コネクタ 294"/>
        <xdr:cNvCxnSpPr/>
      </xdr:nvCxnSpPr>
      <xdr:spPr>
        <a:xfrm flipV="1">
          <a:off x="8750300" y="62230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46355</xdr:rowOff>
    </xdr:from>
    <xdr:to xmlns:xdr="http://schemas.openxmlformats.org/drawingml/2006/spreadsheetDrawing">
      <xdr:col>50</xdr:col>
      <xdr:colOff>165100</xdr:colOff>
      <xdr:row>37</xdr:row>
      <xdr:rowOff>147955</xdr:rowOff>
    </xdr:to>
    <xdr:sp macro="" textlink="">
      <xdr:nvSpPr>
        <xdr:cNvPr id="296" name="フローチャート: 判断 295"/>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139065</xdr:rowOff>
    </xdr:from>
    <xdr:ext cx="598170" cy="259080"/>
    <xdr:sp macro="" textlink="">
      <xdr:nvSpPr>
        <xdr:cNvPr id="297" name="テキスト ボックス 296"/>
        <xdr:cNvSpPr txBox="1"/>
      </xdr:nvSpPr>
      <xdr:spPr>
        <a:xfrm>
          <a:off x="9339580" y="6482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52070</xdr:rowOff>
    </xdr:from>
    <xdr:to xmlns:xdr="http://schemas.openxmlformats.org/drawingml/2006/spreadsheetDrawing">
      <xdr:col>45</xdr:col>
      <xdr:colOff>177800</xdr:colOff>
      <xdr:row>36</xdr:row>
      <xdr:rowOff>106045</xdr:rowOff>
    </xdr:to>
    <xdr:cxnSp macro="">
      <xdr:nvCxnSpPr>
        <xdr:cNvPr id="298" name="直線コネクタ 297"/>
        <xdr:cNvCxnSpPr/>
      </xdr:nvCxnSpPr>
      <xdr:spPr>
        <a:xfrm flipV="1">
          <a:off x="7861300" y="62242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50800</xdr:rowOff>
    </xdr:from>
    <xdr:to xmlns:xdr="http://schemas.openxmlformats.org/drawingml/2006/spreadsheetDrawing">
      <xdr:col>46</xdr:col>
      <xdr:colOff>38100</xdr:colOff>
      <xdr:row>37</xdr:row>
      <xdr:rowOff>152400</xdr:rowOff>
    </xdr:to>
    <xdr:sp macro="" textlink="">
      <xdr:nvSpPr>
        <xdr:cNvPr id="299" name="フローチャート: 判断 298"/>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143510</xdr:rowOff>
    </xdr:from>
    <xdr:ext cx="598170" cy="258445"/>
    <xdr:sp macro="" textlink="">
      <xdr:nvSpPr>
        <xdr:cNvPr id="300" name="テキスト ボックス 299"/>
        <xdr:cNvSpPr txBox="1"/>
      </xdr:nvSpPr>
      <xdr:spPr>
        <a:xfrm>
          <a:off x="8450580" y="6487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20955</xdr:rowOff>
    </xdr:from>
    <xdr:to xmlns:xdr="http://schemas.openxmlformats.org/drawingml/2006/spreadsheetDrawing">
      <xdr:col>41</xdr:col>
      <xdr:colOff>50800</xdr:colOff>
      <xdr:row>36</xdr:row>
      <xdr:rowOff>106045</xdr:rowOff>
    </xdr:to>
    <xdr:cxnSp macro="">
      <xdr:nvCxnSpPr>
        <xdr:cNvPr id="301" name="直線コネクタ 300"/>
        <xdr:cNvCxnSpPr/>
      </xdr:nvCxnSpPr>
      <xdr:spPr>
        <a:xfrm>
          <a:off x="6972300" y="5850255"/>
          <a:ext cx="8890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02" name="フローチャート: 判断 301"/>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153035</xdr:rowOff>
    </xdr:from>
    <xdr:ext cx="598170" cy="259080"/>
    <xdr:sp macro="" textlink="">
      <xdr:nvSpPr>
        <xdr:cNvPr id="303" name="テキスト ボックス 302"/>
        <xdr:cNvSpPr txBox="1"/>
      </xdr:nvSpPr>
      <xdr:spPr>
        <a:xfrm>
          <a:off x="7561580" y="6496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80645</xdr:rowOff>
    </xdr:from>
    <xdr:to xmlns:xdr="http://schemas.openxmlformats.org/drawingml/2006/spreadsheetDrawing">
      <xdr:col>36</xdr:col>
      <xdr:colOff>165100</xdr:colOff>
      <xdr:row>36</xdr:row>
      <xdr:rowOff>10795</xdr:rowOff>
    </xdr:to>
    <xdr:sp macro="" textlink="">
      <xdr:nvSpPr>
        <xdr:cNvPr id="304" name="フローチャート: 判断 303"/>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8170" cy="259080"/>
    <xdr:sp macro="" textlink="">
      <xdr:nvSpPr>
        <xdr:cNvPr id="305" name="テキスト ボックス 304"/>
        <xdr:cNvSpPr txBox="1"/>
      </xdr:nvSpPr>
      <xdr:spPr>
        <a:xfrm>
          <a:off x="6672580" y="6174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157480</xdr:rowOff>
    </xdr:from>
    <xdr:to xmlns:xdr="http://schemas.openxmlformats.org/drawingml/2006/spreadsheetDrawing">
      <xdr:col>55</xdr:col>
      <xdr:colOff>50800</xdr:colOff>
      <xdr:row>36</xdr:row>
      <xdr:rowOff>87630</xdr:rowOff>
    </xdr:to>
    <xdr:sp macro="" textlink="">
      <xdr:nvSpPr>
        <xdr:cNvPr id="311" name="楕円 310"/>
        <xdr:cNvSpPr/>
      </xdr:nvSpPr>
      <xdr:spPr>
        <a:xfrm>
          <a:off x="10426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8890</xdr:rowOff>
    </xdr:from>
    <xdr:ext cx="598805" cy="258445"/>
    <xdr:sp macro="" textlink="">
      <xdr:nvSpPr>
        <xdr:cNvPr id="312" name="補助費等該当値テキスト"/>
        <xdr:cNvSpPr txBox="1"/>
      </xdr:nvSpPr>
      <xdr:spPr>
        <a:xfrm>
          <a:off x="10528300" y="60096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171450</xdr:rowOff>
    </xdr:from>
    <xdr:to xmlns:xdr="http://schemas.openxmlformats.org/drawingml/2006/spreadsheetDrawing">
      <xdr:col>50</xdr:col>
      <xdr:colOff>165100</xdr:colOff>
      <xdr:row>36</xdr:row>
      <xdr:rowOff>101600</xdr:rowOff>
    </xdr:to>
    <xdr:sp macro="" textlink="">
      <xdr:nvSpPr>
        <xdr:cNvPr id="313" name="楕円 312"/>
        <xdr:cNvSpPr/>
      </xdr:nvSpPr>
      <xdr:spPr>
        <a:xfrm>
          <a:off x="958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118110</xdr:rowOff>
    </xdr:from>
    <xdr:ext cx="598170" cy="259080"/>
    <xdr:sp macro="" textlink="">
      <xdr:nvSpPr>
        <xdr:cNvPr id="314" name="テキスト ボックス 313"/>
        <xdr:cNvSpPr txBox="1"/>
      </xdr:nvSpPr>
      <xdr:spPr>
        <a:xfrm>
          <a:off x="9339580" y="5947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635</xdr:rowOff>
    </xdr:from>
    <xdr:to xmlns:xdr="http://schemas.openxmlformats.org/drawingml/2006/spreadsheetDrawing">
      <xdr:col>46</xdr:col>
      <xdr:colOff>38100</xdr:colOff>
      <xdr:row>36</xdr:row>
      <xdr:rowOff>102235</xdr:rowOff>
    </xdr:to>
    <xdr:sp macro="" textlink="">
      <xdr:nvSpPr>
        <xdr:cNvPr id="315" name="楕円 314"/>
        <xdr:cNvSpPr/>
      </xdr:nvSpPr>
      <xdr:spPr>
        <a:xfrm>
          <a:off x="8699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118745</xdr:rowOff>
    </xdr:from>
    <xdr:ext cx="598170" cy="259080"/>
    <xdr:sp macro="" textlink="">
      <xdr:nvSpPr>
        <xdr:cNvPr id="316" name="テキスト ボックス 315"/>
        <xdr:cNvSpPr txBox="1"/>
      </xdr:nvSpPr>
      <xdr:spPr>
        <a:xfrm>
          <a:off x="8450580" y="5948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55245</xdr:rowOff>
    </xdr:from>
    <xdr:to xmlns:xdr="http://schemas.openxmlformats.org/drawingml/2006/spreadsheetDrawing">
      <xdr:col>41</xdr:col>
      <xdr:colOff>101600</xdr:colOff>
      <xdr:row>36</xdr:row>
      <xdr:rowOff>156845</xdr:rowOff>
    </xdr:to>
    <xdr:sp macro="" textlink="">
      <xdr:nvSpPr>
        <xdr:cNvPr id="317" name="楕円 316"/>
        <xdr:cNvSpPr/>
      </xdr:nvSpPr>
      <xdr:spPr>
        <a:xfrm>
          <a:off x="7810500" y="62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2540</xdr:rowOff>
    </xdr:from>
    <xdr:ext cx="598170" cy="259080"/>
    <xdr:sp macro="" textlink="">
      <xdr:nvSpPr>
        <xdr:cNvPr id="318" name="テキスト ボックス 317"/>
        <xdr:cNvSpPr txBox="1"/>
      </xdr:nvSpPr>
      <xdr:spPr>
        <a:xfrm>
          <a:off x="7561580" y="6003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141605</xdr:rowOff>
    </xdr:from>
    <xdr:to xmlns:xdr="http://schemas.openxmlformats.org/drawingml/2006/spreadsheetDrawing">
      <xdr:col>36</xdr:col>
      <xdr:colOff>165100</xdr:colOff>
      <xdr:row>34</xdr:row>
      <xdr:rowOff>71755</xdr:rowOff>
    </xdr:to>
    <xdr:sp macro="" textlink="">
      <xdr:nvSpPr>
        <xdr:cNvPr id="319" name="楕円 318"/>
        <xdr:cNvSpPr/>
      </xdr:nvSpPr>
      <xdr:spPr>
        <a:xfrm>
          <a:off x="6921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88265</xdr:rowOff>
    </xdr:from>
    <xdr:ext cx="598170" cy="258445"/>
    <xdr:sp macro="" textlink="">
      <xdr:nvSpPr>
        <xdr:cNvPr id="320" name="テキスト ボックス 319"/>
        <xdr:cNvSpPr txBox="1"/>
      </xdr:nvSpPr>
      <xdr:spPr>
        <a:xfrm>
          <a:off x="6672580" y="5574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13335</xdr:rowOff>
    </xdr:from>
    <xdr:to xmlns:xdr="http://schemas.openxmlformats.org/drawingml/2006/spreadsheetDrawing">
      <xdr:col>54</xdr:col>
      <xdr:colOff>189865</xdr:colOff>
      <xdr:row>58</xdr:row>
      <xdr:rowOff>27305</xdr:rowOff>
    </xdr:to>
    <xdr:cxnSp macro="">
      <xdr:nvCxnSpPr>
        <xdr:cNvPr id="342" name="直線コネクタ 341"/>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31115</xdr:rowOff>
    </xdr:from>
    <xdr:ext cx="534670" cy="258445"/>
    <xdr:sp macro="" textlink="">
      <xdr:nvSpPr>
        <xdr:cNvPr id="343" name="普通建設事業費最小値テキスト"/>
        <xdr:cNvSpPr txBox="1"/>
      </xdr:nvSpPr>
      <xdr:spPr>
        <a:xfrm>
          <a:off x="10528300" y="9975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27305</xdr:rowOff>
    </xdr:from>
    <xdr:to xmlns:xdr="http://schemas.openxmlformats.org/drawingml/2006/spreadsheetDrawing">
      <xdr:col>55</xdr:col>
      <xdr:colOff>88900</xdr:colOff>
      <xdr:row>58</xdr:row>
      <xdr:rowOff>27305</xdr:rowOff>
    </xdr:to>
    <xdr:cxnSp macro="">
      <xdr:nvCxnSpPr>
        <xdr:cNvPr id="344" name="直線コネクタ 343"/>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132080</xdr:rowOff>
    </xdr:from>
    <xdr:ext cx="598805" cy="258445"/>
    <xdr:sp macro="" textlink="">
      <xdr:nvSpPr>
        <xdr:cNvPr id="345" name="普通建設事業費最大値テキスト"/>
        <xdr:cNvSpPr txBox="1"/>
      </xdr:nvSpPr>
      <xdr:spPr>
        <a:xfrm>
          <a:off x="10528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154940</xdr:rowOff>
    </xdr:from>
    <xdr:to xmlns:xdr="http://schemas.openxmlformats.org/drawingml/2006/spreadsheetDrawing">
      <xdr:col>55</xdr:col>
      <xdr:colOff>0</xdr:colOff>
      <xdr:row>55</xdr:row>
      <xdr:rowOff>60960</xdr:rowOff>
    </xdr:to>
    <xdr:cxnSp macro="">
      <xdr:nvCxnSpPr>
        <xdr:cNvPr id="347" name="直線コネクタ 346"/>
        <xdr:cNvCxnSpPr/>
      </xdr:nvCxnSpPr>
      <xdr:spPr>
        <a:xfrm flipV="1">
          <a:off x="9639300" y="941324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132080</xdr:rowOff>
    </xdr:from>
    <xdr:ext cx="534670" cy="258445"/>
    <xdr:sp macro="" textlink="">
      <xdr:nvSpPr>
        <xdr:cNvPr id="348" name="普通建設事業費平均値テキスト"/>
        <xdr:cNvSpPr txBox="1"/>
      </xdr:nvSpPr>
      <xdr:spPr>
        <a:xfrm>
          <a:off x="10528300" y="9561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152400</xdr:rowOff>
    </xdr:from>
    <xdr:to xmlns:xdr="http://schemas.openxmlformats.org/drawingml/2006/spreadsheetDrawing">
      <xdr:col>55</xdr:col>
      <xdr:colOff>50800</xdr:colOff>
      <xdr:row>56</xdr:row>
      <xdr:rowOff>82550</xdr:rowOff>
    </xdr:to>
    <xdr:sp macro="" textlink="">
      <xdr:nvSpPr>
        <xdr:cNvPr id="349" name="フローチャート: 判断 348"/>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60960</xdr:rowOff>
    </xdr:from>
    <xdr:to xmlns:xdr="http://schemas.openxmlformats.org/drawingml/2006/spreadsheetDrawing">
      <xdr:col>50</xdr:col>
      <xdr:colOff>114300</xdr:colOff>
      <xdr:row>55</xdr:row>
      <xdr:rowOff>120650</xdr:rowOff>
    </xdr:to>
    <xdr:cxnSp macro="">
      <xdr:nvCxnSpPr>
        <xdr:cNvPr id="350" name="直線コネクタ 349"/>
        <xdr:cNvCxnSpPr/>
      </xdr:nvCxnSpPr>
      <xdr:spPr>
        <a:xfrm flipV="1">
          <a:off x="8750300" y="94907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8890</xdr:rowOff>
    </xdr:from>
    <xdr:to xmlns:xdr="http://schemas.openxmlformats.org/drawingml/2006/spreadsheetDrawing">
      <xdr:col>50</xdr:col>
      <xdr:colOff>165100</xdr:colOff>
      <xdr:row>56</xdr:row>
      <xdr:rowOff>110490</xdr:rowOff>
    </xdr:to>
    <xdr:sp macro="" textlink="">
      <xdr:nvSpPr>
        <xdr:cNvPr id="351" name="フローチャート: 判断 350"/>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101600</xdr:rowOff>
    </xdr:from>
    <xdr:ext cx="534035" cy="259080"/>
    <xdr:sp macro="" textlink="">
      <xdr:nvSpPr>
        <xdr:cNvPr id="352" name="テキスト ボックス 351"/>
        <xdr:cNvSpPr txBox="1"/>
      </xdr:nvSpPr>
      <xdr:spPr>
        <a:xfrm>
          <a:off x="9371965" y="9702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120650</xdr:rowOff>
    </xdr:from>
    <xdr:to xmlns:xdr="http://schemas.openxmlformats.org/drawingml/2006/spreadsheetDrawing">
      <xdr:col>45</xdr:col>
      <xdr:colOff>177800</xdr:colOff>
      <xdr:row>56</xdr:row>
      <xdr:rowOff>58420</xdr:rowOff>
    </xdr:to>
    <xdr:cxnSp macro="">
      <xdr:nvCxnSpPr>
        <xdr:cNvPr id="353" name="直線コネクタ 352"/>
        <xdr:cNvCxnSpPr/>
      </xdr:nvCxnSpPr>
      <xdr:spPr>
        <a:xfrm flipV="1">
          <a:off x="7861300" y="955040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141605</xdr:rowOff>
    </xdr:to>
    <xdr:sp macro="" textlink="">
      <xdr:nvSpPr>
        <xdr:cNvPr id="354" name="フローチャート: 判断 353"/>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132715</xdr:rowOff>
    </xdr:from>
    <xdr:ext cx="534035" cy="258445"/>
    <xdr:sp macro="" textlink="">
      <xdr:nvSpPr>
        <xdr:cNvPr id="355" name="テキスト ボックス 354"/>
        <xdr:cNvSpPr txBox="1"/>
      </xdr:nvSpPr>
      <xdr:spPr>
        <a:xfrm>
          <a:off x="8482965" y="973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58420</xdr:rowOff>
    </xdr:from>
    <xdr:to xmlns:xdr="http://schemas.openxmlformats.org/drawingml/2006/spreadsheetDrawing">
      <xdr:col>41</xdr:col>
      <xdr:colOff>50800</xdr:colOff>
      <xdr:row>57</xdr:row>
      <xdr:rowOff>12700</xdr:rowOff>
    </xdr:to>
    <xdr:cxnSp macro="">
      <xdr:nvCxnSpPr>
        <xdr:cNvPr id="356" name="直線コネクタ 355"/>
        <xdr:cNvCxnSpPr/>
      </xdr:nvCxnSpPr>
      <xdr:spPr>
        <a:xfrm flipV="1">
          <a:off x="6972300" y="96596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161925</xdr:rowOff>
    </xdr:from>
    <xdr:to xmlns:xdr="http://schemas.openxmlformats.org/drawingml/2006/spreadsheetDrawing">
      <xdr:col>41</xdr:col>
      <xdr:colOff>101600</xdr:colOff>
      <xdr:row>56</xdr:row>
      <xdr:rowOff>92075</xdr:rowOff>
    </xdr:to>
    <xdr:sp macro="" textlink="">
      <xdr:nvSpPr>
        <xdr:cNvPr id="357" name="フローチャート: 判断 356"/>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109220</xdr:rowOff>
    </xdr:from>
    <xdr:ext cx="534035" cy="258445"/>
    <xdr:sp macro="" textlink="">
      <xdr:nvSpPr>
        <xdr:cNvPr id="358" name="テキスト ボックス 357"/>
        <xdr:cNvSpPr txBox="1"/>
      </xdr:nvSpPr>
      <xdr:spPr>
        <a:xfrm>
          <a:off x="7593965" y="936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59" name="フローチャート: 判断 358"/>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126365</xdr:rowOff>
    </xdr:from>
    <xdr:ext cx="534035" cy="259080"/>
    <xdr:sp macro="" textlink="">
      <xdr:nvSpPr>
        <xdr:cNvPr id="360" name="テキスト ボックス 359"/>
        <xdr:cNvSpPr txBox="1"/>
      </xdr:nvSpPr>
      <xdr:spPr>
        <a:xfrm>
          <a:off x="6704965" y="9384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104140</xdr:rowOff>
    </xdr:from>
    <xdr:to xmlns:xdr="http://schemas.openxmlformats.org/drawingml/2006/spreadsheetDrawing">
      <xdr:col>55</xdr:col>
      <xdr:colOff>50800</xdr:colOff>
      <xdr:row>55</xdr:row>
      <xdr:rowOff>34290</xdr:rowOff>
    </xdr:to>
    <xdr:sp macro="" textlink="">
      <xdr:nvSpPr>
        <xdr:cNvPr id="366" name="楕円 365"/>
        <xdr:cNvSpPr/>
      </xdr:nvSpPr>
      <xdr:spPr>
        <a:xfrm>
          <a:off x="104267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127000</xdr:rowOff>
    </xdr:from>
    <xdr:ext cx="598805" cy="259080"/>
    <xdr:sp macro="" textlink="">
      <xdr:nvSpPr>
        <xdr:cNvPr id="367" name="普通建設事業費該当値テキスト"/>
        <xdr:cNvSpPr txBox="1"/>
      </xdr:nvSpPr>
      <xdr:spPr>
        <a:xfrm>
          <a:off x="10528300" y="9213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10160</xdr:rowOff>
    </xdr:from>
    <xdr:to xmlns:xdr="http://schemas.openxmlformats.org/drawingml/2006/spreadsheetDrawing">
      <xdr:col>50</xdr:col>
      <xdr:colOff>165100</xdr:colOff>
      <xdr:row>55</xdr:row>
      <xdr:rowOff>111760</xdr:rowOff>
    </xdr:to>
    <xdr:sp macro="" textlink="">
      <xdr:nvSpPr>
        <xdr:cNvPr id="368" name="楕円 367"/>
        <xdr:cNvSpPr/>
      </xdr:nvSpPr>
      <xdr:spPr>
        <a:xfrm>
          <a:off x="95885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128270</xdr:rowOff>
    </xdr:from>
    <xdr:ext cx="598170" cy="259080"/>
    <xdr:sp macro="" textlink="">
      <xdr:nvSpPr>
        <xdr:cNvPr id="369" name="テキスト ボックス 368"/>
        <xdr:cNvSpPr txBox="1"/>
      </xdr:nvSpPr>
      <xdr:spPr>
        <a:xfrm>
          <a:off x="9339580" y="9215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69215</xdr:rowOff>
    </xdr:from>
    <xdr:to xmlns:xdr="http://schemas.openxmlformats.org/drawingml/2006/spreadsheetDrawing">
      <xdr:col>46</xdr:col>
      <xdr:colOff>38100</xdr:colOff>
      <xdr:row>55</xdr:row>
      <xdr:rowOff>170815</xdr:rowOff>
    </xdr:to>
    <xdr:sp macro="" textlink="">
      <xdr:nvSpPr>
        <xdr:cNvPr id="370" name="楕円 369"/>
        <xdr:cNvSpPr/>
      </xdr:nvSpPr>
      <xdr:spPr>
        <a:xfrm>
          <a:off x="8699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15875</xdr:rowOff>
    </xdr:from>
    <xdr:ext cx="598170" cy="259080"/>
    <xdr:sp macro="" textlink="">
      <xdr:nvSpPr>
        <xdr:cNvPr id="371" name="テキスト ボックス 370"/>
        <xdr:cNvSpPr txBox="1"/>
      </xdr:nvSpPr>
      <xdr:spPr>
        <a:xfrm>
          <a:off x="8450580" y="9274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7620</xdr:rowOff>
    </xdr:from>
    <xdr:to xmlns:xdr="http://schemas.openxmlformats.org/drawingml/2006/spreadsheetDrawing">
      <xdr:col>41</xdr:col>
      <xdr:colOff>101600</xdr:colOff>
      <xdr:row>56</xdr:row>
      <xdr:rowOff>109220</xdr:rowOff>
    </xdr:to>
    <xdr:sp macro="" textlink="">
      <xdr:nvSpPr>
        <xdr:cNvPr id="372" name="楕円 371"/>
        <xdr:cNvSpPr/>
      </xdr:nvSpPr>
      <xdr:spPr>
        <a:xfrm>
          <a:off x="78105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100330</xdr:rowOff>
    </xdr:from>
    <xdr:ext cx="534035" cy="258445"/>
    <xdr:sp macro="" textlink="">
      <xdr:nvSpPr>
        <xdr:cNvPr id="373" name="テキスト ボックス 372"/>
        <xdr:cNvSpPr txBox="1"/>
      </xdr:nvSpPr>
      <xdr:spPr>
        <a:xfrm>
          <a:off x="7593965" y="9701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133350</xdr:rowOff>
    </xdr:from>
    <xdr:to xmlns:xdr="http://schemas.openxmlformats.org/drawingml/2006/spreadsheetDrawing">
      <xdr:col>36</xdr:col>
      <xdr:colOff>165100</xdr:colOff>
      <xdr:row>57</xdr:row>
      <xdr:rowOff>63500</xdr:rowOff>
    </xdr:to>
    <xdr:sp macro="" textlink="">
      <xdr:nvSpPr>
        <xdr:cNvPr id="374" name="楕円 373"/>
        <xdr:cNvSpPr/>
      </xdr:nvSpPr>
      <xdr:spPr>
        <a:xfrm>
          <a:off x="6921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54610</xdr:rowOff>
    </xdr:from>
    <xdr:ext cx="534035" cy="258445"/>
    <xdr:sp macro="" textlink="">
      <xdr:nvSpPr>
        <xdr:cNvPr id="375" name="テキスト ボックス 374"/>
        <xdr:cNvSpPr txBox="1"/>
      </xdr:nvSpPr>
      <xdr:spPr>
        <a:xfrm>
          <a:off x="6704965" y="9827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7" name="テキスト ボックス 386"/>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89" name="テキスト ボックス 388"/>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1" name="テキスト ボックス 39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3" name="テキスト ボックス 392"/>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95" name="テキスト ボックス 394"/>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7" name="テキスト ボックス 396"/>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1905</xdr:rowOff>
    </xdr:from>
    <xdr:to xmlns:xdr="http://schemas.openxmlformats.org/drawingml/2006/spreadsheetDrawing">
      <xdr:col>54</xdr:col>
      <xdr:colOff>189865</xdr:colOff>
      <xdr:row>79</xdr:row>
      <xdr:rowOff>99060</xdr:rowOff>
    </xdr:to>
    <xdr:cxnSp macro="">
      <xdr:nvCxnSpPr>
        <xdr:cNvPr id="401" name="直線コネクタ 400"/>
        <xdr:cNvCxnSpPr/>
      </xdr:nvCxnSpPr>
      <xdr:spPr>
        <a:xfrm flipV="1">
          <a:off x="10475595" y="1217485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2"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3" name="直線コネクタ 402"/>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120650</xdr:rowOff>
    </xdr:from>
    <xdr:ext cx="598805" cy="258445"/>
    <xdr:sp macro="" textlink="">
      <xdr:nvSpPr>
        <xdr:cNvPr id="404" name="普通建設事業費 （ うち新規整備　）最大値テキスト"/>
        <xdr:cNvSpPr txBox="1"/>
      </xdr:nvSpPr>
      <xdr:spPr>
        <a:xfrm>
          <a:off x="10528300" y="11950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10388600" y="1217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29210</xdr:rowOff>
    </xdr:from>
    <xdr:to xmlns:xdr="http://schemas.openxmlformats.org/drawingml/2006/spreadsheetDrawing">
      <xdr:col>55</xdr:col>
      <xdr:colOff>0</xdr:colOff>
      <xdr:row>78</xdr:row>
      <xdr:rowOff>111125</xdr:rowOff>
    </xdr:to>
    <xdr:cxnSp macro="">
      <xdr:nvCxnSpPr>
        <xdr:cNvPr id="406" name="直線コネクタ 405"/>
        <xdr:cNvCxnSpPr/>
      </xdr:nvCxnSpPr>
      <xdr:spPr>
        <a:xfrm>
          <a:off x="9639300" y="13059410"/>
          <a:ext cx="8382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158115</xdr:rowOff>
    </xdr:from>
    <xdr:ext cx="534670" cy="258445"/>
    <xdr:sp macro="" textlink="">
      <xdr:nvSpPr>
        <xdr:cNvPr id="407" name="普通建設事業費 （ うち新規整備　）平均値テキスト"/>
        <xdr:cNvSpPr txBox="1"/>
      </xdr:nvSpPr>
      <xdr:spPr>
        <a:xfrm>
          <a:off x="10528300" y="13188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135255</xdr:rowOff>
    </xdr:from>
    <xdr:to xmlns:xdr="http://schemas.openxmlformats.org/drawingml/2006/spreadsheetDrawing">
      <xdr:col>55</xdr:col>
      <xdr:colOff>50800</xdr:colOff>
      <xdr:row>78</xdr:row>
      <xdr:rowOff>65405</xdr:rowOff>
    </xdr:to>
    <xdr:sp macro="" textlink="">
      <xdr:nvSpPr>
        <xdr:cNvPr id="408" name="フローチャート: 判断 407"/>
        <xdr:cNvSpPr/>
      </xdr:nvSpPr>
      <xdr:spPr>
        <a:xfrm>
          <a:off x="104267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29210</xdr:rowOff>
    </xdr:from>
    <xdr:to xmlns:xdr="http://schemas.openxmlformats.org/drawingml/2006/spreadsheetDrawing">
      <xdr:col>50</xdr:col>
      <xdr:colOff>114300</xdr:colOff>
      <xdr:row>77</xdr:row>
      <xdr:rowOff>76835</xdr:rowOff>
    </xdr:to>
    <xdr:cxnSp macro="">
      <xdr:nvCxnSpPr>
        <xdr:cNvPr id="409" name="直線コネクタ 408"/>
        <xdr:cNvCxnSpPr/>
      </xdr:nvCxnSpPr>
      <xdr:spPr>
        <a:xfrm flipV="1">
          <a:off x="8750300" y="1305941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12065</xdr:rowOff>
    </xdr:from>
    <xdr:to xmlns:xdr="http://schemas.openxmlformats.org/drawingml/2006/spreadsheetDrawing">
      <xdr:col>50</xdr:col>
      <xdr:colOff>165100</xdr:colOff>
      <xdr:row>78</xdr:row>
      <xdr:rowOff>113665</xdr:rowOff>
    </xdr:to>
    <xdr:sp macro="" textlink="">
      <xdr:nvSpPr>
        <xdr:cNvPr id="410" name="フローチャート: 判断 409"/>
        <xdr:cNvSpPr/>
      </xdr:nvSpPr>
      <xdr:spPr>
        <a:xfrm>
          <a:off x="9588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105410</xdr:rowOff>
    </xdr:from>
    <xdr:ext cx="534035" cy="259080"/>
    <xdr:sp macro="" textlink="">
      <xdr:nvSpPr>
        <xdr:cNvPr id="411" name="テキスト ボックス 410"/>
        <xdr:cNvSpPr txBox="1"/>
      </xdr:nvSpPr>
      <xdr:spPr>
        <a:xfrm>
          <a:off x="9371965" y="13478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76835</xdr:rowOff>
    </xdr:from>
    <xdr:to xmlns:xdr="http://schemas.openxmlformats.org/drawingml/2006/spreadsheetDrawing">
      <xdr:col>45</xdr:col>
      <xdr:colOff>177800</xdr:colOff>
      <xdr:row>77</xdr:row>
      <xdr:rowOff>109855</xdr:rowOff>
    </xdr:to>
    <xdr:cxnSp macro="">
      <xdr:nvCxnSpPr>
        <xdr:cNvPr id="412" name="直線コネクタ 411"/>
        <xdr:cNvCxnSpPr/>
      </xdr:nvCxnSpPr>
      <xdr:spPr>
        <a:xfrm flipV="1">
          <a:off x="7861300" y="132784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18415</xdr:rowOff>
    </xdr:from>
    <xdr:to xmlns:xdr="http://schemas.openxmlformats.org/drawingml/2006/spreadsheetDrawing">
      <xdr:col>46</xdr:col>
      <xdr:colOff>38100</xdr:colOff>
      <xdr:row>78</xdr:row>
      <xdr:rowOff>120650</xdr:rowOff>
    </xdr:to>
    <xdr:sp macro="" textlink="">
      <xdr:nvSpPr>
        <xdr:cNvPr id="413" name="フローチャート: 判断 412"/>
        <xdr:cNvSpPr/>
      </xdr:nvSpPr>
      <xdr:spPr>
        <a:xfrm>
          <a:off x="8699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111125</xdr:rowOff>
    </xdr:from>
    <xdr:ext cx="534035" cy="258445"/>
    <xdr:sp macro="" textlink="">
      <xdr:nvSpPr>
        <xdr:cNvPr id="414" name="テキスト ボックス 413"/>
        <xdr:cNvSpPr txBox="1"/>
      </xdr:nvSpPr>
      <xdr:spPr>
        <a:xfrm>
          <a:off x="8482965" y="13484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109855</xdr:rowOff>
    </xdr:from>
    <xdr:to xmlns:xdr="http://schemas.openxmlformats.org/drawingml/2006/spreadsheetDrawing">
      <xdr:col>41</xdr:col>
      <xdr:colOff>50800</xdr:colOff>
      <xdr:row>77</xdr:row>
      <xdr:rowOff>159385</xdr:rowOff>
    </xdr:to>
    <xdr:cxnSp macro="">
      <xdr:nvCxnSpPr>
        <xdr:cNvPr id="415" name="直線コネクタ 414"/>
        <xdr:cNvCxnSpPr/>
      </xdr:nvCxnSpPr>
      <xdr:spPr>
        <a:xfrm flipV="1">
          <a:off x="6972300" y="1331150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122555</xdr:rowOff>
    </xdr:from>
    <xdr:to xmlns:xdr="http://schemas.openxmlformats.org/drawingml/2006/spreadsheetDrawing">
      <xdr:col>41</xdr:col>
      <xdr:colOff>101600</xdr:colOff>
      <xdr:row>78</xdr:row>
      <xdr:rowOff>52705</xdr:rowOff>
    </xdr:to>
    <xdr:sp macro="" textlink="">
      <xdr:nvSpPr>
        <xdr:cNvPr id="416" name="フローチャート: 判断 415"/>
        <xdr:cNvSpPr/>
      </xdr:nvSpPr>
      <xdr:spPr>
        <a:xfrm>
          <a:off x="7810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43815</xdr:rowOff>
    </xdr:from>
    <xdr:ext cx="534035" cy="258445"/>
    <xdr:sp macro="" textlink="">
      <xdr:nvSpPr>
        <xdr:cNvPr id="417" name="テキスト ボックス 416"/>
        <xdr:cNvSpPr txBox="1"/>
      </xdr:nvSpPr>
      <xdr:spPr>
        <a:xfrm>
          <a:off x="7593965" y="13416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99695</xdr:rowOff>
    </xdr:from>
    <xdr:to xmlns:xdr="http://schemas.openxmlformats.org/drawingml/2006/spreadsheetDrawing">
      <xdr:col>36</xdr:col>
      <xdr:colOff>165100</xdr:colOff>
      <xdr:row>78</xdr:row>
      <xdr:rowOff>29845</xdr:rowOff>
    </xdr:to>
    <xdr:sp macro="" textlink="">
      <xdr:nvSpPr>
        <xdr:cNvPr id="418" name="フローチャート: 判断 417"/>
        <xdr:cNvSpPr/>
      </xdr:nvSpPr>
      <xdr:spPr>
        <a:xfrm>
          <a:off x="6921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46355</xdr:rowOff>
    </xdr:from>
    <xdr:ext cx="534035" cy="259080"/>
    <xdr:sp macro="" textlink="">
      <xdr:nvSpPr>
        <xdr:cNvPr id="419" name="テキスト ボックス 418"/>
        <xdr:cNvSpPr txBox="1"/>
      </xdr:nvSpPr>
      <xdr:spPr>
        <a:xfrm>
          <a:off x="6704965" y="1307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60325</xdr:rowOff>
    </xdr:from>
    <xdr:to xmlns:xdr="http://schemas.openxmlformats.org/drawingml/2006/spreadsheetDrawing">
      <xdr:col>55</xdr:col>
      <xdr:colOff>50800</xdr:colOff>
      <xdr:row>78</xdr:row>
      <xdr:rowOff>161925</xdr:rowOff>
    </xdr:to>
    <xdr:sp macro="" textlink="">
      <xdr:nvSpPr>
        <xdr:cNvPr id="425" name="楕円 424"/>
        <xdr:cNvSpPr/>
      </xdr:nvSpPr>
      <xdr:spPr>
        <a:xfrm>
          <a:off x="10426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38735</xdr:rowOff>
    </xdr:from>
    <xdr:ext cx="534670" cy="259080"/>
    <xdr:sp macro="" textlink="">
      <xdr:nvSpPr>
        <xdr:cNvPr id="426" name="普通建設事業費 （ うち新規整備　）該当値テキスト"/>
        <xdr:cNvSpPr txBox="1"/>
      </xdr:nvSpPr>
      <xdr:spPr>
        <a:xfrm>
          <a:off x="10528300" y="13411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149225</xdr:rowOff>
    </xdr:from>
    <xdr:to xmlns:xdr="http://schemas.openxmlformats.org/drawingml/2006/spreadsheetDrawing">
      <xdr:col>50</xdr:col>
      <xdr:colOff>165100</xdr:colOff>
      <xdr:row>76</xdr:row>
      <xdr:rowOff>79375</xdr:rowOff>
    </xdr:to>
    <xdr:sp macro="" textlink="">
      <xdr:nvSpPr>
        <xdr:cNvPr id="427" name="楕円 426"/>
        <xdr:cNvSpPr/>
      </xdr:nvSpPr>
      <xdr:spPr>
        <a:xfrm>
          <a:off x="9588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95885</xdr:rowOff>
    </xdr:from>
    <xdr:ext cx="534035" cy="259080"/>
    <xdr:sp macro="" textlink="">
      <xdr:nvSpPr>
        <xdr:cNvPr id="428" name="テキスト ボックス 427"/>
        <xdr:cNvSpPr txBox="1"/>
      </xdr:nvSpPr>
      <xdr:spPr>
        <a:xfrm>
          <a:off x="9371965" y="12783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26035</xdr:rowOff>
    </xdr:from>
    <xdr:to xmlns:xdr="http://schemas.openxmlformats.org/drawingml/2006/spreadsheetDrawing">
      <xdr:col>46</xdr:col>
      <xdr:colOff>38100</xdr:colOff>
      <xdr:row>77</xdr:row>
      <xdr:rowOff>127635</xdr:rowOff>
    </xdr:to>
    <xdr:sp macro="" textlink="">
      <xdr:nvSpPr>
        <xdr:cNvPr id="429" name="楕円 428"/>
        <xdr:cNvSpPr/>
      </xdr:nvSpPr>
      <xdr:spPr>
        <a:xfrm>
          <a:off x="8699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144145</xdr:rowOff>
    </xdr:from>
    <xdr:ext cx="534035" cy="258445"/>
    <xdr:sp macro="" textlink="">
      <xdr:nvSpPr>
        <xdr:cNvPr id="430" name="テキスト ボックス 429"/>
        <xdr:cNvSpPr txBox="1"/>
      </xdr:nvSpPr>
      <xdr:spPr>
        <a:xfrm>
          <a:off x="8482965" y="1300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59055</xdr:rowOff>
    </xdr:from>
    <xdr:to xmlns:xdr="http://schemas.openxmlformats.org/drawingml/2006/spreadsheetDrawing">
      <xdr:col>41</xdr:col>
      <xdr:colOff>101600</xdr:colOff>
      <xdr:row>77</xdr:row>
      <xdr:rowOff>160655</xdr:rowOff>
    </xdr:to>
    <xdr:sp macro="" textlink="">
      <xdr:nvSpPr>
        <xdr:cNvPr id="431" name="楕円 430"/>
        <xdr:cNvSpPr/>
      </xdr:nvSpPr>
      <xdr:spPr>
        <a:xfrm>
          <a:off x="7810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xdr:rowOff>
    </xdr:from>
    <xdr:ext cx="534035" cy="258445"/>
    <xdr:sp macro="" textlink="">
      <xdr:nvSpPr>
        <xdr:cNvPr id="432" name="テキスト ボックス 431"/>
        <xdr:cNvSpPr txBox="1"/>
      </xdr:nvSpPr>
      <xdr:spPr>
        <a:xfrm>
          <a:off x="7593965" y="13036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109220</xdr:rowOff>
    </xdr:from>
    <xdr:to xmlns:xdr="http://schemas.openxmlformats.org/drawingml/2006/spreadsheetDrawing">
      <xdr:col>36</xdr:col>
      <xdr:colOff>165100</xdr:colOff>
      <xdr:row>78</xdr:row>
      <xdr:rowOff>38735</xdr:rowOff>
    </xdr:to>
    <xdr:sp macro="" textlink="">
      <xdr:nvSpPr>
        <xdr:cNvPr id="433" name="楕円 432"/>
        <xdr:cNvSpPr/>
      </xdr:nvSpPr>
      <xdr:spPr>
        <a:xfrm>
          <a:off x="6921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29845</xdr:rowOff>
    </xdr:from>
    <xdr:ext cx="534035" cy="258445"/>
    <xdr:sp macro="" textlink="">
      <xdr:nvSpPr>
        <xdr:cNvPr id="434" name="テキスト ボックス 433"/>
        <xdr:cNvSpPr txBox="1"/>
      </xdr:nvSpPr>
      <xdr:spPr>
        <a:xfrm>
          <a:off x="6704965" y="1340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285" cy="258445"/>
    <xdr:sp macro="" textlink="">
      <xdr:nvSpPr>
        <xdr:cNvPr id="446" name="テキスト ボックス 445"/>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50" name="テキスト ボックス 449"/>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107950</xdr:rowOff>
    </xdr:from>
    <xdr:to xmlns:xdr="http://schemas.openxmlformats.org/drawingml/2006/spreadsheetDrawing">
      <xdr:col>54</xdr:col>
      <xdr:colOff>189865</xdr:colOff>
      <xdr:row>97</xdr:row>
      <xdr:rowOff>147320</xdr:rowOff>
    </xdr:to>
    <xdr:cxnSp macro="">
      <xdr:nvCxnSpPr>
        <xdr:cNvPr id="454" name="直線コネクタ 453"/>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9900" cy="259080"/>
    <xdr:sp macro="" textlink="">
      <xdr:nvSpPr>
        <xdr:cNvPr id="455" name="普通建設事業費 （ うち更新整備　）最小値テキスト"/>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54610</xdr:rowOff>
    </xdr:from>
    <xdr:ext cx="598805" cy="258445"/>
    <xdr:sp macro="" textlink="">
      <xdr:nvSpPr>
        <xdr:cNvPr id="457" name="普通建設事業費 （ うち更新整備　）最大値テキスト"/>
        <xdr:cNvSpPr txBox="1"/>
      </xdr:nvSpPr>
      <xdr:spPr>
        <a:xfrm>
          <a:off x="10528300" y="15313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107950</xdr:rowOff>
    </xdr:from>
    <xdr:to xmlns:xdr="http://schemas.openxmlformats.org/drawingml/2006/spreadsheetDrawing">
      <xdr:col>55</xdr:col>
      <xdr:colOff>88900</xdr:colOff>
      <xdr:row>90</xdr:row>
      <xdr:rowOff>107950</xdr:rowOff>
    </xdr:to>
    <xdr:cxnSp macro="">
      <xdr:nvCxnSpPr>
        <xdr:cNvPr id="458" name="直線コネクタ 457"/>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94615</xdr:rowOff>
    </xdr:from>
    <xdr:to xmlns:xdr="http://schemas.openxmlformats.org/drawingml/2006/spreadsheetDrawing">
      <xdr:col>55</xdr:col>
      <xdr:colOff>0</xdr:colOff>
      <xdr:row>95</xdr:row>
      <xdr:rowOff>143510</xdr:rowOff>
    </xdr:to>
    <xdr:cxnSp macro="">
      <xdr:nvCxnSpPr>
        <xdr:cNvPr id="459" name="直線コネクタ 458"/>
        <xdr:cNvCxnSpPr/>
      </xdr:nvCxnSpPr>
      <xdr:spPr>
        <a:xfrm flipV="1">
          <a:off x="9639300" y="16210915"/>
          <a:ext cx="8382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116205</xdr:rowOff>
    </xdr:from>
    <xdr:ext cx="534670" cy="259080"/>
    <xdr:sp macro="" textlink="">
      <xdr:nvSpPr>
        <xdr:cNvPr id="460" name="普通建設事業費 （ うち更新整備　）平均値テキスト"/>
        <xdr:cNvSpPr txBox="1"/>
      </xdr:nvSpPr>
      <xdr:spPr>
        <a:xfrm>
          <a:off x="10528300" y="1640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87630</xdr:rowOff>
    </xdr:from>
    <xdr:to xmlns:xdr="http://schemas.openxmlformats.org/drawingml/2006/spreadsheetDrawing">
      <xdr:col>50</xdr:col>
      <xdr:colOff>114300</xdr:colOff>
      <xdr:row>95</xdr:row>
      <xdr:rowOff>143510</xdr:rowOff>
    </xdr:to>
    <xdr:cxnSp macro="">
      <xdr:nvCxnSpPr>
        <xdr:cNvPr id="462" name="直線コネクタ 461"/>
        <xdr:cNvCxnSpPr/>
      </xdr:nvCxnSpPr>
      <xdr:spPr>
        <a:xfrm>
          <a:off x="8750300" y="163753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76835</xdr:rowOff>
    </xdr:from>
    <xdr:ext cx="534035" cy="258445"/>
    <xdr:sp macro="" textlink="">
      <xdr:nvSpPr>
        <xdr:cNvPr id="464" name="テキスト ボックス 463"/>
        <xdr:cNvSpPr txBox="1"/>
      </xdr:nvSpPr>
      <xdr:spPr>
        <a:xfrm>
          <a:off x="9371965" y="16536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87630</xdr:rowOff>
    </xdr:from>
    <xdr:to xmlns:xdr="http://schemas.openxmlformats.org/drawingml/2006/spreadsheetDrawing">
      <xdr:col>45</xdr:col>
      <xdr:colOff>177800</xdr:colOff>
      <xdr:row>96</xdr:row>
      <xdr:rowOff>26670</xdr:rowOff>
    </xdr:to>
    <xdr:cxnSp macro="">
      <xdr:nvCxnSpPr>
        <xdr:cNvPr id="465" name="直線コネクタ 464"/>
        <xdr:cNvCxnSpPr/>
      </xdr:nvCxnSpPr>
      <xdr:spPr>
        <a:xfrm flipV="1">
          <a:off x="7861300" y="1637538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110490</xdr:rowOff>
    </xdr:from>
    <xdr:ext cx="534035" cy="258445"/>
    <xdr:sp macro="" textlink="">
      <xdr:nvSpPr>
        <xdr:cNvPr id="467" name="テキスト ボックス 466"/>
        <xdr:cNvSpPr txBox="1"/>
      </xdr:nvSpPr>
      <xdr:spPr>
        <a:xfrm>
          <a:off x="8482965" y="1656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26670</xdr:rowOff>
    </xdr:from>
    <xdr:to xmlns:xdr="http://schemas.openxmlformats.org/drawingml/2006/spreadsheetDrawing">
      <xdr:col>41</xdr:col>
      <xdr:colOff>50800</xdr:colOff>
      <xdr:row>96</xdr:row>
      <xdr:rowOff>161290</xdr:rowOff>
    </xdr:to>
    <xdr:cxnSp macro="">
      <xdr:nvCxnSpPr>
        <xdr:cNvPr id="468" name="直線コネクタ 467"/>
        <xdr:cNvCxnSpPr/>
      </xdr:nvCxnSpPr>
      <xdr:spPr>
        <a:xfrm flipV="1">
          <a:off x="6972300" y="1648587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94615</xdr:rowOff>
    </xdr:from>
    <xdr:ext cx="534035" cy="259080"/>
    <xdr:sp macro="" textlink="">
      <xdr:nvSpPr>
        <xdr:cNvPr id="470" name="テキスト ボックス 469"/>
        <xdr:cNvSpPr txBox="1"/>
      </xdr:nvSpPr>
      <xdr:spPr>
        <a:xfrm>
          <a:off x="759396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145415</xdr:rowOff>
    </xdr:from>
    <xdr:ext cx="534035" cy="258445"/>
    <xdr:sp macro="" textlink="">
      <xdr:nvSpPr>
        <xdr:cNvPr id="472" name="テキスト ボックス 471"/>
        <xdr:cNvSpPr txBox="1"/>
      </xdr:nvSpPr>
      <xdr:spPr>
        <a:xfrm>
          <a:off x="6704965" y="16261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43815</xdr:rowOff>
    </xdr:from>
    <xdr:to xmlns:xdr="http://schemas.openxmlformats.org/drawingml/2006/spreadsheetDrawing">
      <xdr:col>55</xdr:col>
      <xdr:colOff>50800</xdr:colOff>
      <xdr:row>94</xdr:row>
      <xdr:rowOff>145415</xdr:rowOff>
    </xdr:to>
    <xdr:sp macro="" textlink="">
      <xdr:nvSpPr>
        <xdr:cNvPr id="478" name="楕円 477"/>
        <xdr:cNvSpPr/>
      </xdr:nvSpPr>
      <xdr:spPr>
        <a:xfrm>
          <a:off x="10426700" y="161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67310</xdr:rowOff>
    </xdr:from>
    <xdr:ext cx="598805" cy="259080"/>
    <xdr:sp macro="" textlink="">
      <xdr:nvSpPr>
        <xdr:cNvPr id="479" name="普通建設事業費 （ うち更新整備　）該当値テキスト"/>
        <xdr:cNvSpPr txBox="1"/>
      </xdr:nvSpPr>
      <xdr:spPr>
        <a:xfrm>
          <a:off x="10528300" y="16012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92710</xdr:rowOff>
    </xdr:from>
    <xdr:to xmlns:xdr="http://schemas.openxmlformats.org/drawingml/2006/spreadsheetDrawing">
      <xdr:col>50</xdr:col>
      <xdr:colOff>165100</xdr:colOff>
      <xdr:row>96</xdr:row>
      <xdr:rowOff>22860</xdr:rowOff>
    </xdr:to>
    <xdr:sp macro="" textlink="">
      <xdr:nvSpPr>
        <xdr:cNvPr id="480" name="楕円 479"/>
        <xdr:cNvSpPr/>
      </xdr:nvSpPr>
      <xdr:spPr>
        <a:xfrm>
          <a:off x="9588500" y="163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39370</xdr:rowOff>
    </xdr:from>
    <xdr:ext cx="534035" cy="259080"/>
    <xdr:sp macro="" textlink="">
      <xdr:nvSpPr>
        <xdr:cNvPr id="481" name="テキスト ボックス 480"/>
        <xdr:cNvSpPr txBox="1"/>
      </xdr:nvSpPr>
      <xdr:spPr>
        <a:xfrm>
          <a:off x="9371965" y="1615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36830</xdr:rowOff>
    </xdr:from>
    <xdr:to xmlns:xdr="http://schemas.openxmlformats.org/drawingml/2006/spreadsheetDrawing">
      <xdr:col>46</xdr:col>
      <xdr:colOff>38100</xdr:colOff>
      <xdr:row>95</xdr:row>
      <xdr:rowOff>138430</xdr:rowOff>
    </xdr:to>
    <xdr:sp macro="" textlink="">
      <xdr:nvSpPr>
        <xdr:cNvPr id="482" name="楕円 481"/>
        <xdr:cNvSpPr/>
      </xdr:nvSpPr>
      <xdr:spPr>
        <a:xfrm>
          <a:off x="86995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154940</xdr:rowOff>
    </xdr:from>
    <xdr:ext cx="534035" cy="258445"/>
    <xdr:sp macro="" textlink="">
      <xdr:nvSpPr>
        <xdr:cNvPr id="483" name="テキスト ボックス 482"/>
        <xdr:cNvSpPr txBox="1"/>
      </xdr:nvSpPr>
      <xdr:spPr>
        <a:xfrm>
          <a:off x="8482965" y="16099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147320</xdr:rowOff>
    </xdr:from>
    <xdr:to xmlns:xdr="http://schemas.openxmlformats.org/drawingml/2006/spreadsheetDrawing">
      <xdr:col>41</xdr:col>
      <xdr:colOff>101600</xdr:colOff>
      <xdr:row>96</xdr:row>
      <xdr:rowOff>77470</xdr:rowOff>
    </xdr:to>
    <xdr:sp macro="" textlink="">
      <xdr:nvSpPr>
        <xdr:cNvPr id="484" name="楕円 483"/>
        <xdr:cNvSpPr/>
      </xdr:nvSpPr>
      <xdr:spPr>
        <a:xfrm>
          <a:off x="7810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93980</xdr:rowOff>
    </xdr:from>
    <xdr:ext cx="534035" cy="259080"/>
    <xdr:sp macro="" textlink="">
      <xdr:nvSpPr>
        <xdr:cNvPr id="485" name="テキスト ボックス 484"/>
        <xdr:cNvSpPr txBox="1"/>
      </xdr:nvSpPr>
      <xdr:spPr>
        <a:xfrm>
          <a:off x="7593965" y="16210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110490</xdr:rowOff>
    </xdr:from>
    <xdr:to xmlns:xdr="http://schemas.openxmlformats.org/drawingml/2006/spreadsheetDrawing">
      <xdr:col>36</xdr:col>
      <xdr:colOff>165100</xdr:colOff>
      <xdr:row>97</xdr:row>
      <xdr:rowOff>40640</xdr:rowOff>
    </xdr:to>
    <xdr:sp macro="" textlink="">
      <xdr:nvSpPr>
        <xdr:cNvPr id="486" name="楕円 485"/>
        <xdr:cNvSpPr/>
      </xdr:nvSpPr>
      <xdr:spPr>
        <a:xfrm>
          <a:off x="6921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31750</xdr:rowOff>
    </xdr:from>
    <xdr:ext cx="534035" cy="258445"/>
    <xdr:sp macro="" textlink="">
      <xdr:nvSpPr>
        <xdr:cNvPr id="487" name="テキスト ボックス 486"/>
        <xdr:cNvSpPr txBox="1"/>
      </xdr:nvSpPr>
      <xdr:spPr>
        <a:xfrm>
          <a:off x="670496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9" name="テキスト ボックス 49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4995" cy="258445"/>
    <xdr:sp macro="" textlink="">
      <xdr:nvSpPr>
        <xdr:cNvPr id="501" name="テキスト ボックス 500"/>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4995" cy="259080"/>
    <xdr:sp macro="" textlink="">
      <xdr:nvSpPr>
        <xdr:cNvPr id="503" name="テキスト ボックス 502"/>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4995" cy="258445"/>
    <xdr:sp macro="" textlink="">
      <xdr:nvSpPr>
        <xdr:cNvPr id="505" name="テキスト ボックス 504"/>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7" name="テキスト ボックス 506"/>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9" name="テキスト ボックス 50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1" name="テキスト ボックス 51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20320</xdr:rowOff>
    </xdr:from>
    <xdr:to xmlns:xdr="http://schemas.openxmlformats.org/drawingml/2006/spreadsheetDrawing">
      <xdr:col>85</xdr:col>
      <xdr:colOff>126365</xdr:colOff>
      <xdr:row>39</xdr:row>
      <xdr:rowOff>99060</xdr:rowOff>
    </xdr:to>
    <xdr:cxnSp macro="">
      <xdr:nvCxnSpPr>
        <xdr:cNvPr id="513" name="直線コネクタ 512"/>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132080</xdr:rowOff>
    </xdr:from>
    <xdr:ext cx="249555" cy="258445"/>
    <xdr:sp macro="" textlink="">
      <xdr:nvSpPr>
        <xdr:cNvPr id="514" name="災害復旧事業費最小値テキスト"/>
        <xdr:cNvSpPr txBox="1"/>
      </xdr:nvSpPr>
      <xdr:spPr>
        <a:xfrm>
          <a:off x="16370300" y="6818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5" name="直線コネクタ 51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138430</xdr:rowOff>
    </xdr:from>
    <xdr:ext cx="598805" cy="259080"/>
    <xdr:sp macro="" textlink="">
      <xdr:nvSpPr>
        <xdr:cNvPr id="516" name="災害復旧事業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20320</xdr:rowOff>
    </xdr:from>
    <xdr:to xmlns:xdr="http://schemas.openxmlformats.org/drawingml/2006/spreadsheetDrawing">
      <xdr:col>86</xdr:col>
      <xdr:colOff>25400</xdr:colOff>
      <xdr:row>30</xdr:row>
      <xdr:rowOff>20320</xdr:rowOff>
    </xdr:to>
    <xdr:cxnSp macro="">
      <xdr:nvCxnSpPr>
        <xdr:cNvPr id="517" name="直線コネクタ 516"/>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92075</xdr:rowOff>
    </xdr:from>
    <xdr:to xmlns:xdr="http://schemas.openxmlformats.org/drawingml/2006/spreadsheetDrawing">
      <xdr:col>85</xdr:col>
      <xdr:colOff>127000</xdr:colOff>
      <xdr:row>39</xdr:row>
      <xdr:rowOff>98425</xdr:rowOff>
    </xdr:to>
    <xdr:cxnSp macro="">
      <xdr:nvCxnSpPr>
        <xdr:cNvPr id="518" name="直線コネクタ 517"/>
        <xdr:cNvCxnSpPr/>
      </xdr:nvCxnSpPr>
      <xdr:spPr>
        <a:xfrm>
          <a:off x="15481300" y="67786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49530</xdr:rowOff>
    </xdr:from>
    <xdr:ext cx="469900" cy="259080"/>
    <xdr:sp macro="" textlink="">
      <xdr:nvSpPr>
        <xdr:cNvPr id="519" name="災害復旧事業費平均値テキスト"/>
        <xdr:cNvSpPr txBox="1"/>
      </xdr:nvSpPr>
      <xdr:spPr>
        <a:xfrm>
          <a:off x="16370300" y="656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26670</xdr:rowOff>
    </xdr:from>
    <xdr:to xmlns:xdr="http://schemas.openxmlformats.org/drawingml/2006/spreadsheetDrawing">
      <xdr:col>85</xdr:col>
      <xdr:colOff>177800</xdr:colOff>
      <xdr:row>39</xdr:row>
      <xdr:rowOff>128270</xdr:rowOff>
    </xdr:to>
    <xdr:sp macro="" textlink="">
      <xdr:nvSpPr>
        <xdr:cNvPr id="520" name="フローチャート: 判断 519"/>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92075</xdr:rowOff>
    </xdr:from>
    <xdr:to xmlns:xdr="http://schemas.openxmlformats.org/drawingml/2006/spreadsheetDrawing">
      <xdr:col>81</xdr:col>
      <xdr:colOff>50800</xdr:colOff>
      <xdr:row>39</xdr:row>
      <xdr:rowOff>99060</xdr:rowOff>
    </xdr:to>
    <xdr:cxnSp macro="">
      <xdr:nvCxnSpPr>
        <xdr:cNvPr id="521" name="直線コネクタ 520"/>
        <xdr:cNvCxnSpPr/>
      </xdr:nvCxnSpPr>
      <xdr:spPr>
        <a:xfrm flipV="1">
          <a:off x="14592300" y="6778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22860</xdr:rowOff>
    </xdr:from>
    <xdr:to xmlns:xdr="http://schemas.openxmlformats.org/drawingml/2006/spreadsheetDrawing">
      <xdr:col>81</xdr:col>
      <xdr:colOff>101600</xdr:colOff>
      <xdr:row>39</xdr:row>
      <xdr:rowOff>124460</xdr:rowOff>
    </xdr:to>
    <xdr:sp macro="" textlink="">
      <xdr:nvSpPr>
        <xdr:cNvPr id="522" name="フローチャート: 判断 521"/>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140970</xdr:rowOff>
    </xdr:from>
    <xdr:ext cx="469265" cy="259080"/>
    <xdr:sp macro="" textlink="">
      <xdr:nvSpPr>
        <xdr:cNvPr id="523" name="テキスト ボックス 522"/>
        <xdr:cNvSpPr txBox="1"/>
      </xdr:nvSpPr>
      <xdr:spPr>
        <a:xfrm>
          <a:off x="15246350" y="6484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24" name="直線コネクタ 523"/>
        <xdr:cNvCxnSpPr/>
      </xdr:nvCxnSpPr>
      <xdr:spPr>
        <a:xfrm flipV="1">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19050</xdr:rowOff>
    </xdr:from>
    <xdr:to xmlns:xdr="http://schemas.openxmlformats.org/drawingml/2006/spreadsheetDrawing">
      <xdr:col>76</xdr:col>
      <xdr:colOff>165100</xdr:colOff>
      <xdr:row>39</xdr:row>
      <xdr:rowOff>120650</xdr:rowOff>
    </xdr:to>
    <xdr:sp macro="" textlink="">
      <xdr:nvSpPr>
        <xdr:cNvPr id="525" name="フローチャート: 判断 524"/>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137160</xdr:rowOff>
    </xdr:from>
    <xdr:ext cx="469265" cy="259080"/>
    <xdr:sp macro="" textlink="">
      <xdr:nvSpPr>
        <xdr:cNvPr id="526" name="テキスト ボックス 525"/>
        <xdr:cNvSpPr txBox="1"/>
      </xdr:nvSpPr>
      <xdr:spPr>
        <a:xfrm>
          <a:off x="14357350" y="6480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7" name="直線コネクタ 526"/>
        <xdr:cNvCxnSpPr/>
      </xdr:nvCxnSpPr>
      <xdr:spPr>
        <a:xfrm flipV="1">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116840</xdr:rowOff>
    </xdr:to>
    <xdr:sp macro="" textlink="">
      <xdr:nvSpPr>
        <xdr:cNvPr id="528" name="フローチャート: 判断 527"/>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133350</xdr:rowOff>
    </xdr:from>
    <xdr:ext cx="534035" cy="258445"/>
    <xdr:sp macro="" textlink="">
      <xdr:nvSpPr>
        <xdr:cNvPr id="529" name="テキスト ボックス 528"/>
        <xdr:cNvSpPr txBox="1"/>
      </xdr:nvSpPr>
      <xdr:spPr>
        <a:xfrm>
          <a:off x="13435965" y="647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17780</xdr:rowOff>
    </xdr:from>
    <xdr:to xmlns:xdr="http://schemas.openxmlformats.org/drawingml/2006/spreadsheetDrawing">
      <xdr:col>67</xdr:col>
      <xdr:colOff>101600</xdr:colOff>
      <xdr:row>39</xdr:row>
      <xdr:rowOff>119380</xdr:rowOff>
    </xdr:to>
    <xdr:sp macro="" textlink="">
      <xdr:nvSpPr>
        <xdr:cNvPr id="530" name="フローチャート: 判断 529"/>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135890</xdr:rowOff>
    </xdr:from>
    <xdr:ext cx="469265" cy="259080"/>
    <xdr:sp macro="" textlink="">
      <xdr:nvSpPr>
        <xdr:cNvPr id="531" name="テキスト ボックス 530"/>
        <xdr:cNvSpPr txBox="1"/>
      </xdr:nvSpPr>
      <xdr:spPr>
        <a:xfrm>
          <a:off x="12579350" y="6479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177800</xdr:colOff>
      <xdr:row>39</xdr:row>
      <xdr:rowOff>149225</xdr:rowOff>
    </xdr:to>
    <xdr:sp macro="" textlink="">
      <xdr:nvSpPr>
        <xdr:cNvPr id="537" name="楕円 536"/>
        <xdr:cNvSpPr/>
      </xdr:nvSpPr>
      <xdr:spPr>
        <a:xfrm>
          <a:off x="16268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5080</xdr:rowOff>
    </xdr:from>
    <xdr:ext cx="378460" cy="259080"/>
    <xdr:sp macro="" textlink="">
      <xdr:nvSpPr>
        <xdr:cNvPr id="538" name="災害復旧事業費該当値テキスト"/>
        <xdr:cNvSpPr txBox="1"/>
      </xdr:nvSpPr>
      <xdr:spPr>
        <a:xfrm>
          <a:off x="1637030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41275</xdr:rowOff>
    </xdr:from>
    <xdr:to xmlns:xdr="http://schemas.openxmlformats.org/drawingml/2006/spreadsheetDrawing">
      <xdr:col>81</xdr:col>
      <xdr:colOff>101600</xdr:colOff>
      <xdr:row>39</xdr:row>
      <xdr:rowOff>143510</xdr:rowOff>
    </xdr:to>
    <xdr:sp macro="" textlink="">
      <xdr:nvSpPr>
        <xdr:cNvPr id="539" name="楕円 538"/>
        <xdr:cNvSpPr/>
      </xdr:nvSpPr>
      <xdr:spPr>
        <a:xfrm>
          <a:off x="154305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133985</xdr:rowOff>
    </xdr:from>
    <xdr:ext cx="469265" cy="258445"/>
    <xdr:sp macro="" textlink="">
      <xdr:nvSpPr>
        <xdr:cNvPr id="540" name="テキスト ボックス 539"/>
        <xdr:cNvSpPr txBox="1"/>
      </xdr:nvSpPr>
      <xdr:spPr>
        <a:xfrm>
          <a:off x="15246350" y="6820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1" name="楕円 540"/>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140970</xdr:rowOff>
    </xdr:from>
    <xdr:ext cx="313690" cy="259080"/>
    <xdr:sp macro="" textlink="">
      <xdr:nvSpPr>
        <xdr:cNvPr id="542" name="テキスト ボックス 541"/>
        <xdr:cNvSpPr txBox="1"/>
      </xdr:nvSpPr>
      <xdr:spPr>
        <a:xfrm>
          <a:off x="14435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3" name="楕円 542"/>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140970</xdr:rowOff>
    </xdr:from>
    <xdr:ext cx="313690" cy="259080"/>
    <xdr:sp macro="" textlink="">
      <xdr:nvSpPr>
        <xdr:cNvPr id="544" name="テキスト ボックス 543"/>
        <xdr:cNvSpPr txBox="1"/>
      </xdr:nvSpPr>
      <xdr:spPr>
        <a:xfrm>
          <a:off x="13546455" y="6827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5" name="楕円 544"/>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8920" cy="259080"/>
    <xdr:sp macro="" textlink="">
      <xdr:nvSpPr>
        <xdr:cNvPr id="546" name="テキスト ボックス 545"/>
        <xdr:cNvSpPr txBox="1"/>
      </xdr:nvSpPr>
      <xdr:spPr>
        <a:xfrm>
          <a:off x="1268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8" name="テキスト ボックス 557"/>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0" name="テキスト ボックス 559"/>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5" name="テキスト ボックス 574"/>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1" name="テキスト ボックス 59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7" name="テキスト ボックス 60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9" name="テキスト ボックス 608"/>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1" name="テキスト ボックス 610"/>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3" name="テキスト ボックス 612"/>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78</xdr:row>
      <xdr:rowOff>65405</xdr:rowOff>
    </xdr:to>
    <xdr:cxnSp macro="">
      <xdr:nvCxnSpPr>
        <xdr:cNvPr id="617" name="直線コネクタ 616"/>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69215</xdr:rowOff>
    </xdr:from>
    <xdr:ext cx="534670" cy="259080"/>
    <xdr:sp macro="" textlink="">
      <xdr:nvSpPr>
        <xdr:cNvPr id="618" name="公債費最小値テキスト"/>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65405</xdr:rowOff>
    </xdr:from>
    <xdr:to xmlns:xdr="http://schemas.openxmlformats.org/drawingml/2006/spreadsheetDrawing">
      <xdr:col>86</xdr:col>
      <xdr:colOff>25400</xdr:colOff>
      <xdr:row>78</xdr:row>
      <xdr:rowOff>65405</xdr:rowOff>
    </xdr:to>
    <xdr:cxnSp macro="">
      <xdr:nvCxnSpPr>
        <xdr:cNvPr id="619" name="直線コネクタ 618"/>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112395</xdr:rowOff>
    </xdr:from>
    <xdr:ext cx="598805" cy="258445"/>
    <xdr:sp macro="" textlink="">
      <xdr:nvSpPr>
        <xdr:cNvPr id="620" name="公債費最大値テキスト"/>
        <xdr:cNvSpPr txBox="1"/>
      </xdr:nvSpPr>
      <xdr:spPr>
        <a:xfrm>
          <a:off x="16370300" y="11942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21" name="直線コネクタ 620"/>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54610</xdr:rowOff>
    </xdr:from>
    <xdr:to xmlns:xdr="http://schemas.openxmlformats.org/drawingml/2006/spreadsheetDrawing">
      <xdr:col>85</xdr:col>
      <xdr:colOff>127000</xdr:colOff>
      <xdr:row>77</xdr:row>
      <xdr:rowOff>57150</xdr:rowOff>
    </xdr:to>
    <xdr:cxnSp macro="">
      <xdr:nvCxnSpPr>
        <xdr:cNvPr id="622" name="直線コネクタ 621"/>
        <xdr:cNvCxnSpPr/>
      </xdr:nvCxnSpPr>
      <xdr:spPr>
        <a:xfrm flipV="1">
          <a:off x="15481300" y="132562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34670" cy="258445"/>
    <xdr:sp macro="" textlink="">
      <xdr:nvSpPr>
        <xdr:cNvPr id="623" name="公債費平均値テキスト"/>
        <xdr:cNvSpPr txBox="1"/>
      </xdr:nvSpPr>
      <xdr:spPr>
        <a:xfrm>
          <a:off x="16370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84455</xdr:rowOff>
    </xdr:from>
    <xdr:to xmlns:xdr="http://schemas.openxmlformats.org/drawingml/2006/spreadsheetDrawing">
      <xdr:col>85</xdr:col>
      <xdr:colOff>177800</xdr:colOff>
      <xdr:row>78</xdr:row>
      <xdr:rowOff>14605</xdr:rowOff>
    </xdr:to>
    <xdr:sp macro="" textlink="">
      <xdr:nvSpPr>
        <xdr:cNvPr id="624" name="フローチャート: 判断 623"/>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57150</xdr:rowOff>
    </xdr:from>
    <xdr:to xmlns:xdr="http://schemas.openxmlformats.org/drawingml/2006/spreadsheetDrawing">
      <xdr:col>81</xdr:col>
      <xdr:colOff>50800</xdr:colOff>
      <xdr:row>77</xdr:row>
      <xdr:rowOff>64135</xdr:rowOff>
    </xdr:to>
    <xdr:cxnSp macro="">
      <xdr:nvCxnSpPr>
        <xdr:cNvPr id="625" name="直線コネクタ 624"/>
        <xdr:cNvCxnSpPr/>
      </xdr:nvCxnSpPr>
      <xdr:spPr>
        <a:xfrm flipV="1">
          <a:off x="14592300" y="132588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83820</xdr:rowOff>
    </xdr:from>
    <xdr:to xmlns:xdr="http://schemas.openxmlformats.org/drawingml/2006/spreadsheetDrawing">
      <xdr:col>81</xdr:col>
      <xdr:colOff>101600</xdr:colOff>
      <xdr:row>78</xdr:row>
      <xdr:rowOff>13970</xdr:rowOff>
    </xdr:to>
    <xdr:sp macro="" textlink="">
      <xdr:nvSpPr>
        <xdr:cNvPr id="626" name="フローチャート: 判断 625"/>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4035" cy="259080"/>
    <xdr:sp macro="" textlink="">
      <xdr:nvSpPr>
        <xdr:cNvPr id="627" name="テキスト ボックス 626"/>
        <xdr:cNvSpPr txBox="1"/>
      </xdr:nvSpPr>
      <xdr:spPr>
        <a:xfrm>
          <a:off x="15213965" y="1337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64135</xdr:rowOff>
    </xdr:from>
    <xdr:to xmlns:xdr="http://schemas.openxmlformats.org/drawingml/2006/spreadsheetDrawing">
      <xdr:col>76</xdr:col>
      <xdr:colOff>114300</xdr:colOff>
      <xdr:row>77</xdr:row>
      <xdr:rowOff>77470</xdr:rowOff>
    </xdr:to>
    <xdr:cxnSp macro="">
      <xdr:nvCxnSpPr>
        <xdr:cNvPr id="628" name="直線コネクタ 627"/>
        <xdr:cNvCxnSpPr/>
      </xdr:nvCxnSpPr>
      <xdr:spPr>
        <a:xfrm flipV="1">
          <a:off x="13703300" y="132657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83185</xdr:rowOff>
    </xdr:from>
    <xdr:to xmlns:xdr="http://schemas.openxmlformats.org/drawingml/2006/spreadsheetDrawing">
      <xdr:col>76</xdr:col>
      <xdr:colOff>165100</xdr:colOff>
      <xdr:row>78</xdr:row>
      <xdr:rowOff>13335</xdr:rowOff>
    </xdr:to>
    <xdr:sp macro="" textlink="">
      <xdr:nvSpPr>
        <xdr:cNvPr id="629" name="フローチャート: 判断 628"/>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4035" cy="259080"/>
    <xdr:sp macro="" textlink="">
      <xdr:nvSpPr>
        <xdr:cNvPr id="630" name="テキスト ボックス 629"/>
        <xdr:cNvSpPr txBox="1"/>
      </xdr:nvSpPr>
      <xdr:spPr>
        <a:xfrm>
          <a:off x="14324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77470</xdr:rowOff>
    </xdr:from>
    <xdr:to xmlns:xdr="http://schemas.openxmlformats.org/drawingml/2006/spreadsheetDrawing">
      <xdr:col>71</xdr:col>
      <xdr:colOff>177800</xdr:colOff>
      <xdr:row>77</xdr:row>
      <xdr:rowOff>83820</xdr:rowOff>
    </xdr:to>
    <xdr:cxnSp macro="">
      <xdr:nvCxnSpPr>
        <xdr:cNvPr id="631" name="直線コネクタ 630"/>
        <xdr:cNvCxnSpPr/>
      </xdr:nvCxnSpPr>
      <xdr:spPr>
        <a:xfrm flipV="1">
          <a:off x="12814300" y="132791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88900</xdr:rowOff>
    </xdr:from>
    <xdr:to xmlns:xdr="http://schemas.openxmlformats.org/drawingml/2006/spreadsheetDrawing">
      <xdr:col>72</xdr:col>
      <xdr:colOff>38100</xdr:colOff>
      <xdr:row>78</xdr:row>
      <xdr:rowOff>19050</xdr:rowOff>
    </xdr:to>
    <xdr:sp macro="" textlink="">
      <xdr:nvSpPr>
        <xdr:cNvPr id="632" name="フローチャート: 判断 631"/>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10160</xdr:rowOff>
    </xdr:from>
    <xdr:ext cx="534035" cy="259080"/>
    <xdr:sp macro="" textlink="">
      <xdr:nvSpPr>
        <xdr:cNvPr id="633" name="テキスト ボックス 632"/>
        <xdr:cNvSpPr txBox="1"/>
      </xdr:nvSpPr>
      <xdr:spPr>
        <a:xfrm>
          <a:off x="13435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99060</xdr:rowOff>
    </xdr:from>
    <xdr:to xmlns:xdr="http://schemas.openxmlformats.org/drawingml/2006/spreadsheetDrawing">
      <xdr:col>67</xdr:col>
      <xdr:colOff>101600</xdr:colOff>
      <xdr:row>78</xdr:row>
      <xdr:rowOff>29210</xdr:rowOff>
    </xdr:to>
    <xdr:sp macro="" textlink="">
      <xdr:nvSpPr>
        <xdr:cNvPr id="634" name="フローチャート: 判断 633"/>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20320</xdr:rowOff>
    </xdr:from>
    <xdr:ext cx="534035" cy="258445"/>
    <xdr:sp macro="" textlink="">
      <xdr:nvSpPr>
        <xdr:cNvPr id="635" name="テキスト ボックス 634"/>
        <xdr:cNvSpPr txBox="1"/>
      </xdr:nvSpPr>
      <xdr:spPr>
        <a:xfrm>
          <a:off x="12546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3810</xdr:rowOff>
    </xdr:from>
    <xdr:to xmlns:xdr="http://schemas.openxmlformats.org/drawingml/2006/spreadsheetDrawing">
      <xdr:col>85</xdr:col>
      <xdr:colOff>177800</xdr:colOff>
      <xdr:row>77</xdr:row>
      <xdr:rowOff>105410</xdr:rowOff>
    </xdr:to>
    <xdr:sp macro="" textlink="">
      <xdr:nvSpPr>
        <xdr:cNvPr id="641" name="楕円 640"/>
        <xdr:cNvSpPr/>
      </xdr:nvSpPr>
      <xdr:spPr>
        <a:xfrm>
          <a:off x="162687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26670</xdr:rowOff>
    </xdr:from>
    <xdr:ext cx="598805" cy="259080"/>
    <xdr:sp macro="" textlink="">
      <xdr:nvSpPr>
        <xdr:cNvPr id="642" name="公債費該当値テキスト"/>
        <xdr:cNvSpPr txBox="1"/>
      </xdr:nvSpPr>
      <xdr:spPr>
        <a:xfrm>
          <a:off x="16370300" y="1305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6350</xdr:rowOff>
    </xdr:from>
    <xdr:to xmlns:xdr="http://schemas.openxmlformats.org/drawingml/2006/spreadsheetDrawing">
      <xdr:col>81</xdr:col>
      <xdr:colOff>101600</xdr:colOff>
      <xdr:row>77</xdr:row>
      <xdr:rowOff>107950</xdr:rowOff>
    </xdr:to>
    <xdr:sp macro="" textlink="">
      <xdr:nvSpPr>
        <xdr:cNvPr id="643" name="楕円 642"/>
        <xdr:cNvSpPr/>
      </xdr:nvSpPr>
      <xdr:spPr>
        <a:xfrm>
          <a:off x="15430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124460</xdr:rowOff>
    </xdr:from>
    <xdr:ext cx="598170" cy="259080"/>
    <xdr:sp macro="" textlink="">
      <xdr:nvSpPr>
        <xdr:cNvPr id="644" name="テキスト ボックス 643"/>
        <xdr:cNvSpPr txBox="1"/>
      </xdr:nvSpPr>
      <xdr:spPr>
        <a:xfrm>
          <a:off x="15181580" y="1298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13335</xdr:rowOff>
    </xdr:from>
    <xdr:to xmlns:xdr="http://schemas.openxmlformats.org/drawingml/2006/spreadsheetDrawing">
      <xdr:col>76</xdr:col>
      <xdr:colOff>165100</xdr:colOff>
      <xdr:row>77</xdr:row>
      <xdr:rowOff>114935</xdr:rowOff>
    </xdr:to>
    <xdr:sp macro="" textlink="">
      <xdr:nvSpPr>
        <xdr:cNvPr id="645" name="楕円 644"/>
        <xdr:cNvSpPr/>
      </xdr:nvSpPr>
      <xdr:spPr>
        <a:xfrm>
          <a:off x="14541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132080</xdr:rowOff>
    </xdr:from>
    <xdr:ext cx="598170" cy="258445"/>
    <xdr:sp macro="" textlink="">
      <xdr:nvSpPr>
        <xdr:cNvPr id="646" name="テキスト ボックス 645"/>
        <xdr:cNvSpPr txBox="1"/>
      </xdr:nvSpPr>
      <xdr:spPr>
        <a:xfrm>
          <a:off x="14292580" y="12990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26670</xdr:rowOff>
    </xdr:from>
    <xdr:to xmlns:xdr="http://schemas.openxmlformats.org/drawingml/2006/spreadsheetDrawing">
      <xdr:col>72</xdr:col>
      <xdr:colOff>38100</xdr:colOff>
      <xdr:row>77</xdr:row>
      <xdr:rowOff>128270</xdr:rowOff>
    </xdr:to>
    <xdr:sp macro="" textlink="">
      <xdr:nvSpPr>
        <xdr:cNvPr id="647" name="楕円 646"/>
        <xdr:cNvSpPr/>
      </xdr:nvSpPr>
      <xdr:spPr>
        <a:xfrm>
          <a:off x="13652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144780</xdr:rowOff>
    </xdr:from>
    <xdr:ext cx="598170" cy="258445"/>
    <xdr:sp macro="" textlink="">
      <xdr:nvSpPr>
        <xdr:cNvPr id="648" name="テキスト ボックス 647"/>
        <xdr:cNvSpPr txBox="1"/>
      </xdr:nvSpPr>
      <xdr:spPr>
        <a:xfrm>
          <a:off x="13403580" y="13003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33020</xdr:rowOff>
    </xdr:from>
    <xdr:to xmlns:xdr="http://schemas.openxmlformats.org/drawingml/2006/spreadsheetDrawing">
      <xdr:col>67</xdr:col>
      <xdr:colOff>101600</xdr:colOff>
      <xdr:row>77</xdr:row>
      <xdr:rowOff>134620</xdr:rowOff>
    </xdr:to>
    <xdr:sp macro="" textlink="">
      <xdr:nvSpPr>
        <xdr:cNvPr id="649" name="楕円 648"/>
        <xdr:cNvSpPr/>
      </xdr:nvSpPr>
      <xdr:spPr>
        <a:xfrm>
          <a:off x="12763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151130</xdr:rowOff>
    </xdr:from>
    <xdr:ext cx="534035" cy="259080"/>
    <xdr:sp macro="" textlink="">
      <xdr:nvSpPr>
        <xdr:cNvPr id="650" name="テキスト ボックス 649"/>
        <xdr:cNvSpPr txBox="1"/>
      </xdr:nvSpPr>
      <xdr:spPr>
        <a:xfrm>
          <a:off x="12546965" y="13009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2" name="テキスト ボックス 66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4" name="テキスト ボックス 66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8" name="テキスト ボックス 66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0" name="テキスト ボックス 66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2" name="テキスト ボックス 67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163195</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5"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109855</xdr:rowOff>
    </xdr:from>
    <xdr:ext cx="598805" cy="258445"/>
    <xdr:sp macro="" textlink="">
      <xdr:nvSpPr>
        <xdr:cNvPr id="677" name="積立金最大値テキスト"/>
        <xdr:cNvSpPr txBox="1"/>
      </xdr:nvSpPr>
      <xdr:spPr>
        <a:xfrm>
          <a:off x="16370300" y="15368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163195</xdr:rowOff>
    </xdr:from>
    <xdr:to xmlns:xdr="http://schemas.openxmlformats.org/drawingml/2006/spreadsheetDrawing">
      <xdr:col>86</xdr:col>
      <xdr:colOff>25400</xdr:colOff>
      <xdr:row>90</xdr:row>
      <xdr:rowOff>163195</xdr:rowOff>
    </xdr:to>
    <xdr:cxnSp macro="">
      <xdr:nvCxnSpPr>
        <xdr:cNvPr id="678" name="直線コネクタ 677"/>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4445</xdr:rowOff>
    </xdr:from>
    <xdr:to xmlns:xdr="http://schemas.openxmlformats.org/drawingml/2006/spreadsheetDrawing">
      <xdr:col>85</xdr:col>
      <xdr:colOff>127000</xdr:colOff>
      <xdr:row>99</xdr:row>
      <xdr:rowOff>7620</xdr:rowOff>
    </xdr:to>
    <xdr:cxnSp macro="">
      <xdr:nvCxnSpPr>
        <xdr:cNvPr id="679" name="直線コネクタ 678"/>
        <xdr:cNvCxnSpPr/>
      </xdr:nvCxnSpPr>
      <xdr:spPr>
        <a:xfrm flipV="1">
          <a:off x="15481300" y="169779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100965</xdr:rowOff>
    </xdr:from>
    <xdr:ext cx="534670" cy="258445"/>
    <xdr:sp macro="" textlink="">
      <xdr:nvSpPr>
        <xdr:cNvPr id="680" name="積立金平均値テキスト"/>
        <xdr:cNvSpPr txBox="1"/>
      </xdr:nvSpPr>
      <xdr:spPr>
        <a:xfrm>
          <a:off x="16370300" y="16731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81" name="フローチャート: 判断 680"/>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3175</xdr:rowOff>
    </xdr:from>
    <xdr:to xmlns:xdr="http://schemas.openxmlformats.org/drawingml/2006/spreadsheetDrawing">
      <xdr:col>81</xdr:col>
      <xdr:colOff>50800</xdr:colOff>
      <xdr:row>99</xdr:row>
      <xdr:rowOff>7620</xdr:rowOff>
    </xdr:to>
    <xdr:cxnSp macro="">
      <xdr:nvCxnSpPr>
        <xdr:cNvPr id="682" name="直線コネクタ 681"/>
        <xdr:cNvCxnSpPr/>
      </xdr:nvCxnSpPr>
      <xdr:spPr>
        <a:xfrm>
          <a:off x="14592300" y="16976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4035" cy="259080"/>
    <xdr:sp macro="" textlink="">
      <xdr:nvSpPr>
        <xdr:cNvPr id="684" name="テキスト ボックス 683"/>
        <xdr:cNvSpPr txBox="1"/>
      </xdr:nvSpPr>
      <xdr:spPr>
        <a:xfrm>
          <a:off x="15213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160655</xdr:rowOff>
    </xdr:from>
    <xdr:to xmlns:xdr="http://schemas.openxmlformats.org/drawingml/2006/spreadsheetDrawing">
      <xdr:col>76</xdr:col>
      <xdr:colOff>114300</xdr:colOff>
      <xdr:row>99</xdr:row>
      <xdr:rowOff>3175</xdr:rowOff>
    </xdr:to>
    <xdr:cxnSp macro="">
      <xdr:nvCxnSpPr>
        <xdr:cNvPr id="685" name="直線コネクタ 684"/>
        <xdr:cNvCxnSpPr/>
      </xdr:nvCxnSpPr>
      <xdr:spPr>
        <a:xfrm>
          <a:off x="13703300" y="16962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4035" cy="259080"/>
    <xdr:sp macro="" textlink="">
      <xdr:nvSpPr>
        <xdr:cNvPr id="687" name="テキスト ボックス 686"/>
        <xdr:cNvSpPr txBox="1"/>
      </xdr:nvSpPr>
      <xdr:spPr>
        <a:xfrm>
          <a:off x="14324965" y="16658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160655</xdr:rowOff>
    </xdr:from>
    <xdr:to xmlns:xdr="http://schemas.openxmlformats.org/drawingml/2006/spreadsheetDrawing">
      <xdr:col>71</xdr:col>
      <xdr:colOff>177800</xdr:colOff>
      <xdr:row>99</xdr:row>
      <xdr:rowOff>1270</xdr:rowOff>
    </xdr:to>
    <xdr:cxnSp macro="">
      <xdr:nvCxnSpPr>
        <xdr:cNvPr id="688" name="直線コネクタ 687"/>
        <xdr:cNvCxnSpPr/>
      </xdr:nvCxnSpPr>
      <xdr:spPr>
        <a:xfrm flipV="1">
          <a:off x="12814300" y="169627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4035" cy="258445"/>
    <xdr:sp macro="" textlink="">
      <xdr:nvSpPr>
        <xdr:cNvPr id="690" name="テキスト ボックス 689"/>
        <xdr:cNvSpPr txBox="1"/>
      </xdr:nvSpPr>
      <xdr:spPr>
        <a:xfrm>
          <a:off x="13435965" y="1664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4035" cy="258445"/>
    <xdr:sp macro="" textlink="">
      <xdr:nvSpPr>
        <xdr:cNvPr id="692" name="テキスト ボックス 691"/>
        <xdr:cNvSpPr txBox="1"/>
      </xdr:nvSpPr>
      <xdr:spPr>
        <a:xfrm>
          <a:off x="12546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125095</xdr:rowOff>
    </xdr:from>
    <xdr:to xmlns:xdr="http://schemas.openxmlformats.org/drawingml/2006/spreadsheetDrawing">
      <xdr:col>85</xdr:col>
      <xdr:colOff>177800</xdr:colOff>
      <xdr:row>99</xdr:row>
      <xdr:rowOff>55245</xdr:rowOff>
    </xdr:to>
    <xdr:sp macro="" textlink="">
      <xdr:nvSpPr>
        <xdr:cNvPr id="698" name="楕円 697"/>
        <xdr:cNvSpPr/>
      </xdr:nvSpPr>
      <xdr:spPr>
        <a:xfrm>
          <a:off x="162687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56515</xdr:rowOff>
    </xdr:from>
    <xdr:ext cx="534670" cy="258445"/>
    <xdr:sp macro="" textlink="">
      <xdr:nvSpPr>
        <xdr:cNvPr id="699" name="積立金該当値テキスト"/>
        <xdr:cNvSpPr txBox="1"/>
      </xdr:nvSpPr>
      <xdr:spPr>
        <a:xfrm>
          <a:off x="16370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128270</xdr:rowOff>
    </xdr:from>
    <xdr:to xmlns:xdr="http://schemas.openxmlformats.org/drawingml/2006/spreadsheetDrawing">
      <xdr:col>81</xdr:col>
      <xdr:colOff>101600</xdr:colOff>
      <xdr:row>99</xdr:row>
      <xdr:rowOff>58420</xdr:rowOff>
    </xdr:to>
    <xdr:sp macro="" textlink="">
      <xdr:nvSpPr>
        <xdr:cNvPr id="700" name="楕円 699"/>
        <xdr:cNvSpPr/>
      </xdr:nvSpPr>
      <xdr:spPr>
        <a:xfrm>
          <a:off x="15430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49530</xdr:rowOff>
    </xdr:from>
    <xdr:ext cx="534035" cy="259080"/>
    <xdr:sp macro="" textlink="">
      <xdr:nvSpPr>
        <xdr:cNvPr id="701" name="テキスト ボックス 700"/>
        <xdr:cNvSpPr txBox="1"/>
      </xdr:nvSpPr>
      <xdr:spPr>
        <a:xfrm>
          <a:off x="15213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123825</xdr:rowOff>
    </xdr:from>
    <xdr:to xmlns:xdr="http://schemas.openxmlformats.org/drawingml/2006/spreadsheetDrawing">
      <xdr:col>76</xdr:col>
      <xdr:colOff>165100</xdr:colOff>
      <xdr:row>99</xdr:row>
      <xdr:rowOff>53975</xdr:rowOff>
    </xdr:to>
    <xdr:sp macro="" textlink="">
      <xdr:nvSpPr>
        <xdr:cNvPr id="702" name="楕円 701"/>
        <xdr:cNvSpPr/>
      </xdr:nvSpPr>
      <xdr:spPr>
        <a:xfrm>
          <a:off x="14541500" y="169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45085</xdr:rowOff>
    </xdr:from>
    <xdr:ext cx="534035" cy="258445"/>
    <xdr:sp macro="" textlink="">
      <xdr:nvSpPr>
        <xdr:cNvPr id="703" name="テキスト ボックス 702"/>
        <xdr:cNvSpPr txBox="1"/>
      </xdr:nvSpPr>
      <xdr:spPr>
        <a:xfrm>
          <a:off x="14324965" y="1701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109855</xdr:rowOff>
    </xdr:from>
    <xdr:to xmlns:xdr="http://schemas.openxmlformats.org/drawingml/2006/spreadsheetDrawing">
      <xdr:col>72</xdr:col>
      <xdr:colOff>38100</xdr:colOff>
      <xdr:row>99</xdr:row>
      <xdr:rowOff>40640</xdr:rowOff>
    </xdr:to>
    <xdr:sp macro="" textlink="">
      <xdr:nvSpPr>
        <xdr:cNvPr id="704" name="楕円 703"/>
        <xdr:cNvSpPr/>
      </xdr:nvSpPr>
      <xdr:spPr>
        <a:xfrm>
          <a:off x="13652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31115</xdr:rowOff>
    </xdr:from>
    <xdr:ext cx="534035" cy="258445"/>
    <xdr:sp macro="" textlink="">
      <xdr:nvSpPr>
        <xdr:cNvPr id="705" name="テキスト ボックス 704"/>
        <xdr:cNvSpPr txBox="1"/>
      </xdr:nvSpPr>
      <xdr:spPr>
        <a:xfrm>
          <a:off x="13435965" y="17004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121920</xdr:rowOff>
    </xdr:from>
    <xdr:to xmlns:xdr="http://schemas.openxmlformats.org/drawingml/2006/spreadsheetDrawing">
      <xdr:col>67</xdr:col>
      <xdr:colOff>101600</xdr:colOff>
      <xdr:row>99</xdr:row>
      <xdr:rowOff>52070</xdr:rowOff>
    </xdr:to>
    <xdr:sp macro="" textlink="">
      <xdr:nvSpPr>
        <xdr:cNvPr id="706" name="楕円 705"/>
        <xdr:cNvSpPr/>
      </xdr:nvSpPr>
      <xdr:spPr>
        <a:xfrm>
          <a:off x="12763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43180</xdr:rowOff>
    </xdr:from>
    <xdr:ext cx="534035" cy="258445"/>
    <xdr:sp macro="" textlink="">
      <xdr:nvSpPr>
        <xdr:cNvPr id="707" name="テキスト ボックス 706"/>
        <xdr:cNvSpPr txBox="1"/>
      </xdr:nvSpPr>
      <xdr:spPr>
        <a:xfrm>
          <a:off x="12546965" y="17016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19" name="テキスト ボックス 718"/>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21" name="テキスト ボックス 720"/>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3" name="テキスト ボックス 72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25" name="テキスト ボックス 724"/>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7" name="テキスト ボックス 72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9" name="テキスト ボックス 72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1" name="テキスト ボックス 73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132080</xdr:rowOff>
    </xdr:from>
    <xdr:ext cx="534670" cy="258445"/>
    <xdr:sp macro="" textlink="">
      <xdr:nvSpPr>
        <xdr:cNvPr id="736" name="投資及び出資金最大値テキスト"/>
        <xdr:cNvSpPr txBox="1"/>
      </xdr:nvSpPr>
      <xdr:spPr>
        <a:xfrm>
          <a:off x="22212300" y="5104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7" name="直線コネクタ 736"/>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127000</xdr:rowOff>
    </xdr:from>
    <xdr:to xmlns:xdr="http://schemas.openxmlformats.org/drawingml/2006/spreadsheetDrawing">
      <xdr:col>116</xdr:col>
      <xdr:colOff>63500</xdr:colOff>
      <xdr:row>37</xdr:row>
      <xdr:rowOff>29210</xdr:rowOff>
    </xdr:to>
    <xdr:cxnSp macro="">
      <xdr:nvCxnSpPr>
        <xdr:cNvPr id="738" name="直線コネクタ 737"/>
        <xdr:cNvCxnSpPr/>
      </xdr:nvCxnSpPr>
      <xdr:spPr>
        <a:xfrm flipV="1">
          <a:off x="21323300" y="629920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64770</xdr:rowOff>
    </xdr:from>
    <xdr:ext cx="469900" cy="258445"/>
    <xdr:sp macro="" textlink="">
      <xdr:nvSpPr>
        <xdr:cNvPr id="739" name="投資及び出資金平均値テキスト"/>
        <xdr:cNvSpPr txBox="1"/>
      </xdr:nvSpPr>
      <xdr:spPr>
        <a:xfrm>
          <a:off x="22212300" y="6579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16510</xdr:rowOff>
    </xdr:to>
    <xdr:sp macro="" textlink="">
      <xdr:nvSpPr>
        <xdr:cNvPr id="740" name="フローチャート: 判断 739"/>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17780</xdr:rowOff>
    </xdr:from>
    <xdr:to xmlns:xdr="http://schemas.openxmlformats.org/drawingml/2006/spreadsheetDrawing">
      <xdr:col>111</xdr:col>
      <xdr:colOff>177800</xdr:colOff>
      <xdr:row>37</xdr:row>
      <xdr:rowOff>29210</xdr:rowOff>
    </xdr:to>
    <xdr:cxnSp macro="">
      <xdr:nvCxnSpPr>
        <xdr:cNvPr id="741" name="直線コネクタ 740"/>
        <xdr:cNvCxnSpPr/>
      </xdr:nvCxnSpPr>
      <xdr:spPr>
        <a:xfrm>
          <a:off x="20434300" y="6361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164465</xdr:rowOff>
    </xdr:from>
    <xdr:ext cx="469265" cy="259080"/>
    <xdr:sp macro="" textlink="">
      <xdr:nvSpPr>
        <xdr:cNvPr id="743" name="テキスト ボックス 742"/>
        <xdr:cNvSpPr txBox="1"/>
      </xdr:nvSpPr>
      <xdr:spPr>
        <a:xfrm>
          <a:off x="21088350" y="6679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87630</xdr:rowOff>
    </xdr:from>
    <xdr:to xmlns:xdr="http://schemas.openxmlformats.org/drawingml/2006/spreadsheetDrawing">
      <xdr:col>107</xdr:col>
      <xdr:colOff>50800</xdr:colOff>
      <xdr:row>37</xdr:row>
      <xdr:rowOff>17780</xdr:rowOff>
    </xdr:to>
    <xdr:cxnSp macro="">
      <xdr:nvCxnSpPr>
        <xdr:cNvPr id="744" name="直線コネクタ 743"/>
        <xdr:cNvCxnSpPr/>
      </xdr:nvCxnSpPr>
      <xdr:spPr>
        <a:xfrm>
          <a:off x="19545300" y="62598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93980</xdr:rowOff>
    </xdr:from>
    <xdr:to xmlns:xdr="http://schemas.openxmlformats.org/drawingml/2006/spreadsheetDrawing">
      <xdr:col>107</xdr:col>
      <xdr:colOff>101600</xdr:colOff>
      <xdr:row>39</xdr:row>
      <xdr:rowOff>24130</xdr:rowOff>
    </xdr:to>
    <xdr:sp macro="" textlink="">
      <xdr:nvSpPr>
        <xdr:cNvPr id="745" name="フローチャート: 判断 744"/>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15240</xdr:rowOff>
    </xdr:from>
    <xdr:ext cx="469265" cy="259080"/>
    <xdr:sp macro="" textlink="">
      <xdr:nvSpPr>
        <xdr:cNvPr id="746" name="テキスト ボックス 745"/>
        <xdr:cNvSpPr txBox="1"/>
      </xdr:nvSpPr>
      <xdr:spPr>
        <a:xfrm>
          <a:off x="2019935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47625</xdr:rowOff>
    </xdr:from>
    <xdr:to xmlns:xdr="http://schemas.openxmlformats.org/drawingml/2006/spreadsheetDrawing">
      <xdr:col>102</xdr:col>
      <xdr:colOff>114300</xdr:colOff>
      <xdr:row>36</xdr:row>
      <xdr:rowOff>87630</xdr:rowOff>
    </xdr:to>
    <xdr:cxnSp macro="">
      <xdr:nvCxnSpPr>
        <xdr:cNvPr id="747" name="直線コネクタ 746"/>
        <xdr:cNvCxnSpPr/>
      </xdr:nvCxnSpPr>
      <xdr:spPr>
        <a:xfrm>
          <a:off x="18656300" y="62198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100965</xdr:rowOff>
    </xdr:from>
    <xdr:to xmlns:xdr="http://schemas.openxmlformats.org/drawingml/2006/spreadsheetDrawing">
      <xdr:col>102</xdr:col>
      <xdr:colOff>165100</xdr:colOff>
      <xdr:row>39</xdr:row>
      <xdr:rowOff>31115</xdr:rowOff>
    </xdr:to>
    <xdr:sp macro="" textlink="">
      <xdr:nvSpPr>
        <xdr:cNvPr id="748" name="フローチャート: 判断 747"/>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22225</xdr:rowOff>
    </xdr:from>
    <xdr:ext cx="469265" cy="258445"/>
    <xdr:sp macro="" textlink="">
      <xdr:nvSpPr>
        <xdr:cNvPr id="749" name="テキスト ボックス 748"/>
        <xdr:cNvSpPr txBox="1"/>
      </xdr:nvSpPr>
      <xdr:spPr>
        <a:xfrm>
          <a:off x="19310350" y="6708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91440</xdr:rowOff>
    </xdr:from>
    <xdr:to xmlns:xdr="http://schemas.openxmlformats.org/drawingml/2006/spreadsheetDrawing">
      <xdr:col>98</xdr:col>
      <xdr:colOff>38100</xdr:colOff>
      <xdr:row>39</xdr:row>
      <xdr:rowOff>21590</xdr:rowOff>
    </xdr:to>
    <xdr:sp macro="" textlink="">
      <xdr:nvSpPr>
        <xdr:cNvPr id="750" name="フローチャート: 判断 749"/>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12700</xdr:rowOff>
    </xdr:from>
    <xdr:ext cx="469265" cy="259080"/>
    <xdr:sp macro="" textlink="">
      <xdr:nvSpPr>
        <xdr:cNvPr id="751" name="テキスト ボックス 750"/>
        <xdr:cNvSpPr txBox="1"/>
      </xdr:nvSpPr>
      <xdr:spPr>
        <a:xfrm>
          <a:off x="18421350" y="669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76200</xdr:rowOff>
    </xdr:from>
    <xdr:to xmlns:xdr="http://schemas.openxmlformats.org/drawingml/2006/spreadsheetDrawing">
      <xdr:col>116</xdr:col>
      <xdr:colOff>114300</xdr:colOff>
      <xdr:row>37</xdr:row>
      <xdr:rowOff>6350</xdr:rowOff>
    </xdr:to>
    <xdr:sp macro="" textlink="">
      <xdr:nvSpPr>
        <xdr:cNvPr id="757" name="楕円 756"/>
        <xdr:cNvSpPr/>
      </xdr:nvSpPr>
      <xdr:spPr>
        <a:xfrm>
          <a:off x="221107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99060</xdr:rowOff>
    </xdr:from>
    <xdr:ext cx="534670" cy="258445"/>
    <xdr:sp macro="" textlink="">
      <xdr:nvSpPr>
        <xdr:cNvPr id="758" name="投資及び出資金該当値テキスト"/>
        <xdr:cNvSpPr txBox="1"/>
      </xdr:nvSpPr>
      <xdr:spPr>
        <a:xfrm>
          <a:off x="22212300" y="6099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149860</xdr:rowOff>
    </xdr:from>
    <xdr:to xmlns:xdr="http://schemas.openxmlformats.org/drawingml/2006/spreadsheetDrawing">
      <xdr:col>112</xdr:col>
      <xdr:colOff>38100</xdr:colOff>
      <xdr:row>37</xdr:row>
      <xdr:rowOff>80010</xdr:rowOff>
    </xdr:to>
    <xdr:sp macro="" textlink="">
      <xdr:nvSpPr>
        <xdr:cNvPr id="759" name="楕円 758"/>
        <xdr:cNvSpPr/>
      </xdr:nvSpPr>
      <xdr:spPr>
        <a:xfrm>
          <a:off x="21272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35</xdr:row>
      <xdr:rowOff>96520</xdr:rowOff>
    </xdr:from>
    <xdr:ext cx="534035" cy="259080"/>
    <xdr:sp macro="" textlink="">
      <xdr:nvSpPr>
        <xdr:cNvPr id="760" name="テキスト ボックス 759"/>
        <xdr:cNvSpPr txBox="1"/>
      </xdr:nvSpPr>
      <xdr:spPr>
        <a:xfrm>
          <a:off x="21055965" y="609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137795</xdr:rowOff>
    </xdr:from>
    <xdr:to xmlns:xdr="http://schemas.openxmlformats.org/drawingml/2006/spreadsheetDrawing">
      <xdr:col>107</xdr:col>
      <xdr:colOff>101600</xdr:colOff>
      <xdr:row>37</xdr:row>
      <xdr:rowOff>67945</xdr:rowOff>
    </xdr:to>
    <xdr:sp macro="" textlink="">
      <xdr:nvSpPr>
        <xdr:cNvPr id="761" name="楕円 760"/>
        <xdr:cNvSpPr/>
      </xdr:nvSpPr>
      <xdr:spPr>
        <a:xfrm>
          <a:off x="20383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35</xdr:row>
      <xdr:rowOff>84455</xdr:rowOff>
    </xdr:from>
    <xdr:ext cx="534035" cy="259080"/>
    <xdr:sp macro="" textlink="">
      <xdr:nvSpPr>
        <xdr:cNvPr id="762" name="テキスト ボックス 761"/>
        <xdr:cNvSpPr txBox="1"/>
      </xdr:nvSpPr>
      <xdr:spPr>
        <a:xfrm>
          <a:off x="20166965" y="608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36830</xdr:rowOff>
    </xdr:from>
    <xdr:to xmlns:xdr="http://schemas.openxmlformats.org/drawingml/2006/spreadsheetDrawing">
      <xdr:col>102</xdr:col>
      <xdr:colOff>165100</xdr:colOff>
      <xdr:row>36</xdr:row>
      <xdr:rowOff>138430</xdr:rowOff>
    </xdr:to>
    <xdr:sp macro="" textlink="">
      <xdr:nvSpPr>
        <xdr:cNvPr id="763" name="楕円 762"/>
        <xdr:cNvSpPr/>
      </xdr:nvSpPr>
      <xdr:spPr>
        <a:xfrm>
          <a:off x="19494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34</xdr:row>
      <xdr:rowOff>154940</xdr:rowOff>
    </xdr:from>
    <xdr:ext cx="534035" cy="258445"/>
    <xdr:sp macro="" textlink="">
      <xdr:nvSpPr>
        <xdr:cNvPr id="764" name="テキスト ボックス 763"/>
        <xdr:cNvSpPr txBox="1"/>
      </xdr:nvSpPr>
      <xdr:spPr>
        <a:xfrm>
          <a:off x="19277965" y="5984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168275</xdr:rowOff>
    </xdr:from>
    <xdr:to xmlns:xdr="http://schemas.openxmlformats.org/drawingml/2006/spreadsheetDrawing">
      <xdr:col>98</xdr:col>
      <xdr:colOff>38100</xdr:colOff>
      <xdr:row>36</xdr:row>
      <xdr:rowOff>98425</xdr:rowOff>
    </xdr:to>
    <xdr:sp macro="" textlink="">
      <xdr:nvSpPr>
        <xdr:cNvPr id="765" name="楕円 764"/>
        <xdr:cNvSpPr/>
      </xdr:nvSpPr>
      <xdr:spPr>
        <a:xfrm>
          <a:off x="18605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34</xdr:row>
      <xdr:rowOff>114935</xdr:rowOff>
    </xdr:from>
    <xdr:ext cx="534035" cy="259080"/>
    <xdr:sp macro="" textlink="">
      <xdr:nvSpPr>
        <xdr:cNvPr id="766" name="テキスト ボックス 765"/>
        <xdr:cNvSpPr txBox="1"/>
      </xdr:nvSpPr>
      <xdr:spPr>
        <a:xfrm>
          <a:off x="18388965" y="5944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8" name="テキスト ボックス 77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4995" cy="258445"/>
    <xdr:sp macro="" textlink="">
      <xdr:nvSpPr>
        <xdr:cNvPr id="782" name="テキスト ボックス 781"/>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4995" cy="259080"/>
    <xdr:sp macro="" textlink="">
      <xdr:nvSpPr>
        <xdr:cNvPr id="784" name="テキスト ボックス 783"/>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995" cy="259080"/>
    <xdr:sp macro="" textlink="">
      <xdr:nvSpPr>
        <xdr:cNvPr id="786" name="テキスト ボックス 785"/>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99060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45720</xdr:rowOff>
    </xdr:from>
    <xdr:ext cx="598805" cy="259080"/>
    <xdr:sp macro="" textlink="">
      <xdr:nvSpPr>
        <xdr:cNvPr id="793" name="貸付金最大値テキスト"/>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99060</xdr:rowOff>
    </xdr:from>
    <xdr:to xmlns:xdr="http://schemas.openxmlformats.org/drawingml/2006/spreadsheetDrawing">
      <xdr:col>116</xdr:col>
      <xdr:colOff>152400</xdr:colOff>
      <xdr:row>50</xdr:row>
      <xdr:rowOff>99060</xdr:rowOff>
    </xdr:to>
    <xdr:cxnSp macro="">
      <xdr:nvCxnSpPr>
        <xdr:cNvPr id="794" name="直線コネクタ 793"/>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160020</xdr:rowOff>
    </xdr:from>
    <xdr:to xmlns:xdr="http://schemas.openxmlformats.org/drawingml/2006/spreadsheetDrawing">
      <xdr:col>116</xdr:col>
      <xdr:colOff>63500</xdr:colOff>
      <xdr:row>57</xdr:row>
      <xdr:rowOff>165100</xdr:rowOff>
    </xdr:to>
    <xdr:cxnSp macro="">
      <xdr:nvCxnSpPr>
        <xdr:cNvPr id="795" name="直線コネクタ 794"/>
        <xdr:cNvCxnSpPr/>
      </xdr:nvCxnSpPr>
      <xdr:spPr>
        <a:xfrm flipV="1">
          <a:off x="21323300" y="9932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84455</xdr:rowOff>
    </xdr:from>
    <xdr:ext cx="469900" cy="259080"/>
    <xdr:sp macro="" textlink="">
      <xdr:nvSpPr>
        <xdr:cNvPr id="796" name="貸付金平均値テキスト"/>
        <xdr:cNvSpPr txBox="1"/>
      </xdr:nvSpPr>
      <xdr:spPr>
        <a:xfrm>
          <a:off x="22212300" y="10028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106045</xdr:rowOff>
    </xdr:from>
    <xdr:to xmlns:xdr="http://schemas.openxmlformats.org/drawingml/2006/spreadsheetDrawing">
      <xdr:col>116</xdr:col>
      <xdr:colOff>114300</xdr:colOff>
      <xdr:row>59</xdr:row>
      <xdr:rowOff>36195</xdr:rowOff>
    </xdr:to>
    <xdr:sp macro="" textlink="">
      <xdr:nvSpPr>
        <xdr:cNvPr id="797" name="フローチャート: 判断 796"/>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153035</xdr:rowOff>
    </xdr:from>
    <xdr:to xmlns:xdr="http://schemas.openxmlformats.org/drawingml/2006/spreadsheetDrawing">
      <xdr:col>111</xdr:col>
      <xdr:colOff>177800</xdr:colOff>
      <xdr:row>57</xdr:row>
      <xdr:rowOff>165100</xdr:rowOff>
    </xdr:to>
    <xdr:cxnSp macro="">
      <xdr:nvCxnSpPr>
        <xdr:cNvPr id="798" name="直線コネクタ 797"/>
        <xdr:cNvCxnSpPr/>
      </xdr:nvCxnSpPr>
      <xdr:spPr>
        <a:xfrm>
          <a:off x="20434300" y="99256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119380</xdr:rowOff>
    </xdr:from>
    <xdr:to xmlns:xdr="http://schemas.openxmlformats.org/drawingml/2006/spreadsheetDrawing">
      <xdr:col>112</xdr:col>
      <xdr:colOff>38100</xdr:colOff>
      <xdr:row>59</xdr:row>
      <xdr:rowOff>49530</xdr:rowOff>
    </xdr:to>
    <xdr:sp macro="" textlink="">
      <xdr:nvSpPr>
        <xdr:cNvPr id="799" name="フローチャート: 判断 798"/>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40640</xdr:rowOff>
    </xdr:from>
    <xdr:ext cx="469265" cy="258445"/>
    <xdr:sp macro="" textlink="">
      <xdr:nvSpPr>
        <xdr:cNvPr id="800" name="テキスト ボックス 799"/>
        <xdr:cNvSpPr txBox="1"/>
      </xdr:nvSpPr>
      <xdr:spPr>
        <a:xfrm>
          <a:off x="21088350" y="10156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153035</xdr:rowOff>
    </xdr:from>
    <xdr:to xmlns:xdr="http://schemas.openxmlformats.org/drawingml/2006/spreadsheetDrawing">
      <xdr:col>107</xdr:col>
      <xdr:colOff>50800</xdr:colOff>
      <xdr:row>58</xdr:row>
      <xdr:rowOff>6350</xdr:rowOff>
    </xdr:to>
    <xdr:cxnSp macro="">
      <xdr:nvCxnSpPr>
        <xdr:cNvPr id="801" name="直線コネクタ 800"/>
        <xdr:cNvCxnSpPr/>
      </xdr:nvCxnSpPr>
      <xdr:spPr>
        <a:xfrm flipV="1">
          <a:off x="19545300" y="99256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120650</xdr:rowOff>
    </xdr:from>
    <xdr:to xmlns:xdr="http://schemas.openxmlformats.org/drawingml/2006/spreadsheetDrawing">
      <xdr:col>107</xdr:col>
      <xdr:colOff>101600</xdr:colOff>
      <xdr:row>59</xdr:row>
      <xdr:rowOff>50165</xdr:rowOff>
    </xdr:to>
    <xdr:sp macro="" textlink="">
      <xdr:nvSpPr>
        <xdr:cNvPr id="802" name="フローチャート: 判断 801"/>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41275</xdr:rowOff>
    </xdr:from>
    <xdr:ext cx="469265" cy="258445"/>
    <xdr:sp macro="" textlink="">
      <xdr:nvSpPr>
        <xdr:cNvPr id="803" name="テキスト ボックス 802"/>
        <xdr:cNvSpPr txBox="1"/>
      </xdr:nvSpPr>
      <xdr:spPr>
        <a:xfrm>
          <a:off x="20199350" y="10156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6350</xdr:rowOff>
    </xdr:from>
    <xdr:to xmlns:xdr="http://schemas.openxmlformats.org/drawingml/2006/spreadsheetDrawing">
      <xdr:col>102</xdr:col>
      <xdr:colOff>114300</xdr:colOff>
      <xdr:row>58</xdr:row>
      <xdr:rowOff>42545</xdr:rowOff>
    </xdr:to>
    <xdr:cxnSp macro="">
      <xdr:nvCxnSpPr>
        <xdr:cNvPr id="804" name="直線コネクタ 803"/>
        <xdr:cNvCxnSpPr/>
      </xdr:nvCxnSpPr>
      <xdr:spPr>
        <a:xfrm flipV="1">
          <a:off x="18656300" y="99504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122555</xdr:rowOff>
    </xdr:from>
    <xdr:to xmlns:xdr="http://schemas.openxmlformats.org/drawingml/2006/spreadsheetDrawing">
      <xdr:col>102</xdr:col>
      <xdr:colOff>165100</xdr:colOff>
      <xdr:row>59</xdr:row>
      <xdr:rowOff>52705</xdr:rowOff>
    </xdr:to>
    <xdr:sp macro="" textlink="">
      <xdr:nvSpPr>
        <xdr:cNvPr id="805" name="フローチャート: 判断 804"/>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43815</xdr:rowOff>
    </xdr:from>
    <xdr:ext cx="469265" cy="258445"/>
    <xdr:sp macro="" textlink="">
      <xdr:nvSpPr>
        <xdr:cNvPr id="806" name="テキスト ボックス 805"/>
        <xdr:cNvSpPr txBox="1"/>
      </xdr:nvSpPr>
      <xdr:spPr>
        <a:xfrm>
          <a:off x="19310350" y="10159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117475</xdr:rowOff>
    </xdr:from>
    <xdr:to xmlns:xdr="http://schemas.openxmlformats.org/drawingml/2006/spreadsheetDrawing">
      <xdr:col>98</xdr:col>
      <xdr:colOff>38100</xdr:colOff>
      <xdr:row>59</xdr:row>
      <xdr:rowOff>47625</xdr:rowOff>
    </xdr:to>
    <xdr:sp macro="" textlink="">
      <xdr:nvSpPr>
        <xdr:cNvPr id="807" name="フローチャート: 判断 806"/>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38735</xdr:rowOff>
    </xdr:from>
    <xdr:ext cx="469265" cy="259080"/>
    <xdr:sp macro="" textlink="">
      <xdr:nvSpPr>
        <xdr:cNvPr id="808" name="テキスト ボックス 807"/>
        <xdr:cNvSpPr txBox="1"/>
      </xdr:nvSpPr>
      <xdr:spPr>
        <a:xfrm>
          <a:off x="18421350" y="10154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109220</xdr:rowOff>
    </xdr:from>
    <xdr:to xmlns:xdr="http://schemas.openxmlformats.org/drawingml/2006/spreadsheetDrawing">
      <xdr:col>116</xdr:col>
      <xdr:colOff>114300</xdr:colOff>
      <xdr:row>58</xdr:row>
      <xdr:rowOff>39370</xdr:rowOff>
    </xdr:to>
    <xdr:sp macro="" textlink="">
      <xdr:nvSpPr>
        <xdr:cNvPr id="814" name="楕円 813"/>
        <xdr:cNvSpPr/>
      </xdr:nvSpPr>
      <xdr:spPr>
        <a:xfrm>
          <a:off x="22110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132080</xdr:rowOff>
    </xdr:from>
    <xdr:ext cx="534670" cy="258445"/>
    <xdr:sp macro="" textlink="">
      <xdr:nvSpPr>
        <xdr:cNvPr id="815" name="貸付金該当値テキスト"/>
        <xdr:cNvSpPr txBox="1"/>
      </xdr:nvSpPr>
      <xdr:spPr>
        <a:xfrm>
          <a:off x="22212300" y="9733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114300</xdr:rowOff>
    </xdr:from>
    <xdr:to xmlns:xdr="http://schemas.openxmlformats.org/drawingml/2006/spreadsheetDrawing">
      <xdr:col>112</xdr:col>
      <xdr:colOff>38100</xdr:colOff>
      <xdr:row>58</xdr:row>
      <xdr:rowOff>44450</xdr:rowOff>
    </xdr:to>
    <xdr:sp macro="" textlink="">
      <xdr:nvSpPr>
        <xdr:cNvPr id="816" name="楕円 815"/>
        <xdr:cNvSpPr/>
      </xdr:nvSpPr>
      <xdr:spPr>
        <a:xfrm>
          <a:off x="21272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60960</xdr:rowOff>
    </xdr:from>
    <xdr:ext cx="534035" cy="259080"/>
    <xdr:sp macro="" textlink="">
      <xdr:nvSpPr>
        <xdr:cNvPr id="817" name="テキスト ボックス 816"/>
        <xdr:cNvSpPr txBox="1"/>
      </xdr:nvSpPr>
      <xdr:spPr>
        <a:xfrm>
          <a:off x="21055965" y="966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102235</xdr:rowOff>
    </xdr:from>
    <xdr:to xmlns:xdr="http://schemas.openxmlformats.org/drawingml/2006/spreadsheetDrawing">
      <xdr:col>107</xdr:col>
      <xdr:colOff>101600</xdr:colOff>
      <xdr:row>58</xdr:row>
      <xdr:rowOff>32385</xdr:rowOff>
    </xdr:to>
    <xdr:sp macro="" textlink="">
      <xdr:nvSpPr>
        <xdr:cNvPr id="818" name="楕円 817"/>
        <xdr:cNvSpPr/>
      </xdr:nvSpPr>
      <xdr:spPr>
        <a:xfrm>
          <a:off x="20383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48895</xdr:rowOff>
    </xdr:from>
    <xdr:ext cx="534035" cy="259080"/>
    <xdr:sp macro="" textlink="">
      <xdr:nvSpPr>
        <xdr:cNvPr id="819" name="テキスト ボックス 818"/>
        <xdr:cNvSpPr txBox="1"/>
      </xdr:nvSpPr>
      <xdr:spPr>
        <a:xfrm>
          <a:off x="20166965" y="9650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126365</xdr:rowOff>
    </xdr:from>
    <xdr:to xmlns:xdr="http://schemas.openxmlformats.org/drawingml/2006/spreadsheetDrawing">
      <xdr:col>102</xdr:col>
      <xdr:colOff>165100</xdr:colOff>
      <xdr:row>58</xdr:row>
      <xdr:rowOff>56515</xdr:rowOff>
    </xdr:to>
    <xdr:sp macro="" textlink="">
      <xdr:nvSpPr>
        <xdr:cNvPr id="820" name="楕円 819"/>
        <xdr:cNvSpPr/>
      </xdr:nvSpPr>
      <xdr:spPr>
        <a:xfrm>
          <a:off x="19494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73025</xdr:rowOff>
    </xdr:from>
    <xdr:ext cx="534035" cy="259080"/>
    <xdr:sp macro="" textlink="">
      <xdr:nvSpPr>
        <xdr:cNvPr id="821" name="テキスト ボックス 820"/>
        <xdr:cNvSpPr txBox="1"/>
      </xdr:nvSpPr>
      <xdr:spPr>
        <a:xfrm>
          <a:off x="19277965" y="967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163195</xdr:rowOff>
    </xdr:from>
    <xdr:to xmlns:xdr="http://schemas.openxmlformats.org/drawingml/2006/spreadsheetDrawing">
      <xdr:col>98</xdr:col>
      <xdr:colOff>38100</xdr:colOff>
      <xdr:row>58</xdr:row>
      <xdr:rowOff>93345</xdr:rowOff>
    </xdr:to>
    <xdr:sp macro="" textlink="">
      <xdr:nvSpPr>
        <xdr:cNvPr id="822" name="楕円 821"/>
        <xdr:cNvSpPr/>
      </xdr:nvSpPr>
      <xdr:spPr>
        <a:xfrm>
          <a:off x="18605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109855</xdr:rowOff>
    </xdr:from>
    <xdr:ext cx="534035" cy="258445"/>
    <xdr:sp macro="" textlink="">
      <xdr:nvSpPr>
        <xdr:cNvPr id="823" name="テキスト ボックス 822"/>
        <xdr:cNvSpPr txBox="1"/>
      </xdr:nvSpPr>
      <xdr:spPr>
        <a:xfrm>
          <a:off x="18388965" y="9711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34" name="テキスト ボックス 833"/>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0" name="テキスト ボックス 839"/>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4" name="テキスト ボックス 843"/>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6" name="テキスト ボックス 845"/>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145415</xdr:rowOff>
    </xdr:from>
    <xdr:to xmlns:xdr="http://schemas.openxmlformats.org/drawingml/2006/spreadsheetDrawing">
      <xdr:col>116</xdr:col>
      <xdr:colOff>62865</xdr:colOff>
      <xdr:row>77</xdr:row>
      <xdr:rowOff>158115</xdr:rowOff>
    </xdr:to>
    <xdr:cxnSp macro="">
      <xdr:nvCxnSpPr>
        <xdr:cNvPr id="848" name="直線コネクタ 847"/>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161925</xdr:rowOff>
    </xdr:from>
    <xdr:ext cx="534670" cy="259080"/>
    <xdr:sp macro="" textlink="">
      <xdr:nvSpPr>
        <xdr:cNvPr id="849" name="繰出金最小値テキスト"/>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158115</xdr:rowOff>
    </xdr:from>
    <xdr:to xmlns:xdr="http://schemas.openxmlformats.org/drawingml/2006/spreadsheetDrawing">
      <xdr:col>116</xdr:col>
      <xdr:colOff>152400</xdr:colOff>
      <xdr:row>77</xdr:row>
      <xdr:rowOff>158115</xdr:rowOff>
    </xdr:to>
    <xdr:cxnSp macro="">
      <xdr:nvCxnSpPr>
        <xdr:cNvPr id="850" name="直線コネクタ 849"/>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92075</xdr:rowOff>
    </xdr:from>
    <xdr:ext cx="534670" cy="259080"/>
    <xdr:sp macro="" textlink="">
      <xdr:nvSpPr>
        <xdr:cNvPr id="851" name="繰出金最大値テキスト"/>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145415</xdr:rowOff>
    </xdr:from>
    <xdr:to xmlns:xdr="http://schemas.openxmlformats.org/drawingml/2006/spreadsheetDrawing">
      <xdr:col>116</xdr:col>
      <xdr:colOff>152400</xdr:colOff>
      <xdr:row>70</xdr:row>
      <xdr:rowOff>145415</xdr:rowOff>
    </xdr:to>
    <xdr:cxnSp macro="">
      <xdr:nvCxnSpPr>
        <xdr:cNvPr id="852" name="直線コネクタ 851"/>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15875</xdr:rowOff>
    </xdr:from>
    <xdr:to xmlns:xdr="http://schemas.openxmlformats.org/drawingml/2006/spreadsheetDrawing">
      <xdr:col>116</xdr:col>
      <xdr:colOff>63500</xdr:colOff>
      <xdr:row>73</xdr:row>
      <xdr:rowOff>29210</xdr:rowOff>
    </xdr:to>
    <xdr:cxnSp macro="">
      <xdr:nvCxnSpPr>
        <xdr:cNvPr id="853" name="直線コネクタ 852"/>
        <xdr:cNvCxnSpPr/>
      </xdr:nvCxnSpPr>
      <xdr:spPr>
        <a:xfrm flipV="1">
          <a:off x="21323300" y="125317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129540</xdr:rowOff>
    </xdr:from>
    <xdr:ext cx="534670" cy="259080"/>
    <xdr:sp macro="" textlink="">
      <xdr:nvSpPr>
        <xdr:cNvPr id="854" name="繰出金平均値テキスト"/>
        <xdr:cNvSpPr txBox="1"/>
      </xdr:nvSpPr>
      <xdr:spPr>
        <a:xfrm>
          <a:off x="22212300" y="12816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151130</xdr:rowOff>
    </xdr:from>
    <xdr:to xmlns:xdr="http://schemas.openxmlformats.org/drawingml/2006/spreadsheetDrawing">
      <xdr:col>116</xdr:col>
      <xdr:colOff>114300</xdr:colOff>
      <xdr:row>75</xdr:row>
      <xdr:rowOff>81280</xdr:rowOff>
    </xdr:to>
    <xdr:sp macro="" textlink="">
      <xdr:nvSpPr>
        <xdr:cNvPr id="855" name="フローチャート: 判断 854"/>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29210</xdr:rowOff>
    </xdr:from>
    <xdr:to xmlns:xdr="http://schemas.openxmlformats.org/drawingml/2006/spreadsheetDrawing">
      <xdr:col>111</xdr:col>
      <xdr:colOff>177800</xdr:colOff>
      <xdr:row>73</xdr:row>
      <xdr:rowOff>127000</xdr:rowOff>
    </xdr:to>
    <xdr:cxnSp macro="">
      <xdr:nvCxnSpPr>
        <xdr:cNvPr id="856" name="直線コネクタ 855"/>
        <xdr:cNvCxnSpPr/>
      </xdr:nvCxnSpPr>
      <xdr:spPr>
        <a:xfrm flipV="1">
          <a:off x="20434300" y="125450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136525</xdr:rowOff>
    </xdr:from>
    <xdr:to xmlns:xdr="http://schemas.openxmlformats.org/drawingml/2006/spreadsheetDrawing">
      <xdr:col>112</xdr:col>
      <xdr:colOff>38100</xdr:colOff>
      <xdr:row>75</xdr:row>
      <xdr:rowOff>66675</xdr:rowOff>
    </xdr:to>
    <xdr:sp macro="" textlink="">
      <xdr:nvSpPr>
        <xdr:cNvPr id="857" name="フローチャート: 判断 856"/>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57785</xdr:rowOff>
    </xdr:from>
    <xdr:ext cx="534035" cy="259080"/>
    <xdr:sp macro="" textlink="">
      <xdr:nvSpPr>
        <xdr:cNvPr id="858" name="テキスト ボックス 857"/>
        <xdr:cNvSpPr txBox="1"/>
      </xdr:nvSpPr>
      <xdr:spPr>
        <a:xfrm>
          <a:off x="21055965" y="1291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127000</xdr:rowOff>
    </xdr:from>
    <xdr:to xmlns:xdr="http://schemas.openxmlformats.org/drawingml/2006/spreadsheetDrawing">
      <xdr:col>107</xdr:col>
      <xdr:colOff>50800</xdr:colOff>
      <xdr:row>74</xdr:row>
      <xdr:rowOff>54610</xdr:rowOff>
    </xdr:to>
    <xdr:cxnSp macro="">
      <xdr:nvCxnSpPr>
        <xdr:cNvPr id="859" name="直線コネクタ 858"/>
        <xdr:cNvCxnSpPr/>
      </xdr:nvCxnSpPr>
      <xdr:spPr>
        <a:xfrm flipV="1">
          <a:off x="19545300" y="1264285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170180</xdr:rowOff>
    </xdr:from>
    <xdr:to xmlns:xdr="http://schemas.openxmlformats.org/drawingml/2006/spreadsheetDrawing">
      <xdr:col>107</xdr:col>
      <xdr:colOff>101600</xdr:colOff>
      <xdr:row>75</xdr:row>
      <xdr:rowOff>100330</xdr:rowOff>
    </xdr:to>
    <xdr:sp macro="" textlink="">
      <xdr:nvSpPr>
        <xdr:cNvPr id="860" name="フローチャート: 判断 859"/>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91440</xdr:rowOff>
    </xdr:from>
    <xdr:ext cx="534035" cy="259080"/>
    <xdr:sp macro="" textlink="">
      <xdr:nvSpPr>
        <xdr:cNvPr id="861" name="テキスト ボックス 860"/>
        <xdr:cNvSpPr txBox="1"/>
      </xdr:nvSpPr>
      <xdr:spPr>
        <a:xfrm>
          <a:off x="20166965" y="1295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54610</xdr:rowOff>
    </xdr:from>
    <xdr:to xmlns:xdr="http://schemas.openxmlformats.org/drawingml/2006/spreadsheetDrawing">
      <xdr:col>102</xdr:col>
      <xdr:colOff>114300</xdr:colOff>
      <xdr:row>74</xdr:row>
      <xdr:rowOff>151765</xdr:rowOff>
    </xdr:to>
    <xdr:cxnSp macro="">
      <xdr:nvCxnSpPr>
        <xdr:cNvPr id="862" name="直線コネクタ 861"/>
        <xdr:cNvCxnSpPr/>
      </xdr:nvCxnSpPr>
      <xdr:spPr>
        <a:xfrm flipV="1">
          <a:off x="18656300" y="1274191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8890</xdr:rowOff>
    </xdr:from>
    <xdr:to xmlns:xdr="http://schemas.openxmlformats.org/drawingml/2006/spreadsheetDrawing">
      <xdr:col>102</xdr:col>
      <xdr:colOff>165100</xdr:colOff>
      <xdr:row>75</xdr:row>
      <xdr:rowOff>110490</xdr:rowOff>
    </xdr:to>
    <xdr:sp macro="" textlink="">
      <xdr:nvSpPr>
        <xdr:cNvPr id="863" name="フローチャート: 判断 862"/>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101600</xdr:rowOff>
    </xdr:from>
    <xdr:ext cx="534035" cy="259080"/>
    <xdr:sp macro="" textlink="">
      <xdr:nvSpPr>
        <xdr:cNvPr id="864" name="テキスト ボックス 863"/>
        <xdr:cNvSpPr txBox="1"/>
      </xdr:nvSpPr>
      <xdr:spPr>
        <a:xfrm>
          <a:off x="19277965" y="1296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45085</xdr:rowOff>
    </xdr:from>
    <xdr:to xmlns:xdr="http://schemas.openxmlformats.org/drawingml/2006/spreadsheetDrawing">
      <xdr:col>98</xdr:col>
      <xdr:colOff>38100</xdr:colOff>
      <xdr:row>75</xdr:row>
      <xdr:rowOff>146685</xdr:rowOff>
    </xdr:to>
    <xdr:sp macro="" textlink="">
      <xdr:nvSpPr>
        <xdr:cNvPr id="865" name="フローチャート: 判断 864"/>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137795</xdr:rowOff>
    </xdr:from>
    <xdr:ext cx="534035" cy="259080"/>
    <xdr:sp macro="" textlink="">
      <xdr:nvSpPr>
        <xdr:cNvPr id="866" name="テキスト ボックス 865"/>
        <xdr:cNvSpPr txBox="1"/>
      </xdr:nvSpPr>
      <xdr:spPr>
        <a:xfrm>
          <a:off x="18388965" y="1299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136525</xdr:rowOff>
    </xdr:from>
    <xdr:to xmlns:xdr="http://schemas.openxmlformats.org/drawingml/2006/spreadsheetDrawing">
      <xdr:col>116</xdr:col>
      <xdr:colOff>114300</xdr:colOff>
      <xdr:row>73</xdr:row>
      <xdr:rowOff>66675</xdr:rowOff>
    </xdr:to>
    <xdr:sp macro="" textlink="">
      <xdr:nvSpPr>
        <xdr:cNvPr id="872" name="楕円 871"/>
        <xdr:cNvSpPr/>
      </xdr:nvSpPr>
      <xdr:spPr>
        <a:xfrm>
          <a:off x="22110700" y="124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159385</xdr:rowOff>
    </xdr:from>
    <xdr:ext cx="534670" cy="258445"/>
    <xdr:sp macro="" textlink="">
      <xdr:nvSpPr>
        <xdr:cNvPr id="873" name="繰出金該当値テキスト"/>
        <xdr:cNvSpPr txBox="1"/>
      </xdr:nvSpPr>
      <xdr:spPr>
        <a:xfrm>
          <a:off x="22212300" y="12332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149860</xdr:rowOff>
    </xdr:from>
    <xdr:to xmlns:xdr="http://schemas.openxmlformats.org/drawingml/2006/spreadsheetDrawing">
      <xdr:col>112</xdr:col>
      <xdr:colOff>38100</xdr:colOff>
      <xdr:row>73</xdr:row>
      <xdr:rowOff>80010</xdr:rowOff>
    </xdr:to>
    <xdr:sp macro="" textlink="">
      <xdr:nvSpPr>
        <xdr:cNvPr id="874" name="楕円 873"/>
        <xdr:cNvSpPr/>
      </xdr:nvSpPr>
      <xdr:spPr>
        <a:xfrm>
          <a:off x="21272500" y="1249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96520</xdr:rowOff>
    </xdr:from>
    <xdr:ext cx="534035" cy="259080"/>
    <xdr:sp macro="" textlink="">
      <xdr:nvSpPr>
        <xdr:cNvPr id="875" name="テキスト ボックス 874"/>
        <xdr:cNvSpPr txBox="1"/>
      </xdr:nvSpPr>
      <xdr:spPr>
        <a:xfrm>
          <a:off x="21055965" y="12269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76200</xdr:rowOff>
    </xdr:from>
    <xdr:to xmlns:xdr="http://schemas.openxmlformats.org/drawingml/2006/spreadsheetDrawing">
      <xdr:col>107</xdr:col>
      <xdr:colOff>101600</xdr:colOff>
      <xdr:row>74</xdr:row>
      <xdr:rowOff>6350</xdr:rowOff>
    </xdr:to>
    <xdr:sp macro="" textlink="">
      <xdr:nvSpPr>
        <xdr:cNvPr id="876" name="楕円 875"/>
        <xdr:cNvSpPr/>
      </xdr:nvSpPr>
      <xdr:spPr>
        <a:xfrm>
          <a:off x="203835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22860</xdr:rowOff>
    </xdr:from>
    <xdr:ext cx="534035" cy="259080"/>
    <xdr:sp macro="" textlink="">
      <xdr:nvSpPr>
        <xdr:cNvPr id="877" name="テキスト ボックス 876"/>
        <xdr:cNvSpPr txBox="1"/>
      </xdr:nvSpPr>
      <xdr:spPr>
        <a:xfrm>
          <a:off x="20166965" y="12367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3810</xdr:rowOff>
    </xdr:from>
    <xdr:to xmlns:xdr="http://schemas.openxmlformats.org/drawingml/2006/spreadsheetDrawing">
      <xdr:col>102</xdr:col>
      <xdr:colOff>165100</xdr:colOff>
      <xdr:row>74</xdr:row>
      <xdr:rowOff>105410</xdr:rowOff>
    </xdr:to>
    <xdr:sp macro="" textlink="">
      <xdr:nvSpPr>
        <xdr:cNvPr id="878" name="楕円 877"/>
        <xdr:cNvSpPr/>
      </xdr:nvSpPr>
      <xdr:spPr>
        <a:xfrm>
          <a:off x="194945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121920</xdr:rowOff>
    </xdr:from>
    <xdr:ext cx="534035" cy="258445"/>
    <xdr:sp macro="" textlink="">
      <xdr:nvSpPr>
        <xdr:cNvPr id="879" name="テキスト ボックス 878"/>
        <xdr:cNvSpPr txBox="1"/>
      </xdr:nvSpPr>
      <xdr:spPr>
        <a:xfrm>
          <a:off x="19277965" y="12466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100965</xdr:rowOff>
    </xdr:from>
    <xdr:to xmlns:xdr="http://schemas.openxmlformats.org/drawingml/2006/spreadsheetDrawing">
      <xdr:col>98</xdr:col>
      <xdr:colOff>38100</xdr:colOff>
      <xdr:row>75</xdr:row>
      <xdr:rowOff>31115</xdr:rowOff>
    </xdr:to>
    <xdr:sp macro="" textlink="">
      <xdr:nvSpPr>
        <xdr:cNvPr id="880" name="楕円 879"/>
        <xdr:cNvSpPr/>
      </xdr:nvSpPr>
      <xdr:spPr>
        <a:xfrm>
          <a:off x="186055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47625</xdr:rowOff>
    </xdr:from>
    <xdr:ext cx="534035" cy="259080"/>
    <xdr:sp macro="" textlink="">
      <xdr:nvSpPr>
        <xdr:cNvPr id="881" name="テキスト ボックス 880"/>
        <xdr:cNvSpPr txBox="1"/>
      </xdr:nvSpPr>
      <xdr:spPr>
        <a:xfrm>
          <a:off x="18388965" y="12563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0" name="テキスト ボックス 88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3" name="テキスト ボックス 892"/>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895" name="テキスト ボックス 894"/>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897" name="テキスト ボックス 896"/>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899" name="テキスト ボックス 898"/>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0" name="直線コネクタ 899"/>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92710</xdr:rowOff>
    </xdr:from>
    <xdr:ext cx="466725" cy="259080"/>
    <xdr:sp macro="" textlink="">
      <xdr:nvSpPr>
        <xdr:cNvPr id="901" name="テキスト ボックス 900"/>
        <xdr:cNvSpPr txBox="1"/>
      </xdr:nvSpPr>
      <xdr:spPr>
        <a:xfrm>
          <a:off x="17820640" y="1535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903" name="テキスト ボックス 902"/>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34290</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6" name="前年度繰上充用金最小値テキスト"/>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152400</xdr:rowOff>
    </xdr:from>
    <xdr:ext cx="469900" cy="259080"/>
    <xdr:sp macro="" textlink="">
      <xdr:nvSpPr>
        <xdr:cNvPr id="908" name="前年度繰上充用金最大値テキスト"/>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34290</xdr:rowOff>
    </xdr:from>
    <xdr:to xmlns:xdr="http://schemas.openxmlformats.org/drawingml/2006/spreadsheetDrawing">
      <xdr:col>116</xdr:col>
      <xdr:colOff>152400</xdr:colOff>
      <xdr:row>90</xdr:row>
      <xdr:rowOff>34290</xdr:rowOff>
    </xdr:to>
    <xdr:cxnSp macro="">
      <xdr:nvCxnSpPr>
        <xdr:cNvPr id="909" name="直線コネクタ 908"/>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58445"/>
    <xdr:sp macro="" textlink="">
      <xdr:nvSpPr>
        <xdr:cNvPr id="911" name="前年度繰上充用金平均値テキスト"/>
        <xdr:cNvSpPr txBox="1"/>
      </xdr:nvSpPr>
      <xdr:spPr>
        <a:xfrm>
          <a:off x="22212300" y="168109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3" name="直線コネクタ 912"/>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15" name="テキスト ボックス 914"/>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690" cy="259080"/>
    <xdr:sp macro="" textlink="">
      <xdr:nvSpPr>
        <xdr:cNvPr id="923" name="テキスト ボックス 922"/>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30" name="前年度繰上充用金該当値テキスト"/>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32" name="テキスト ボックス 931"/>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34" name="テキスト ボックス 933"/>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36" name="テキスト ボックス 935"/>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38" name="テキスト ボックス 937"/>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住民一人当たり歳出決算総額は、1,042,158</a:t>
          </a:r>
          <a:r>
            <a:rPr kumimoji="1" lang="ja-JP" altLang="en-US" sz="1300">
              <a:latin typeface="ＭＳ Ｐゴシック"/>
              <a:ea typeface="ＭＳ Ｐゴシック"/>
            </a:rPr>
            <a:t>円となっており、前年度と比べ58,135円、5.9％の増となりました。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　普通建設事業費は認定こども園等建設工事、智恵文小中学校整備事業の減小もありましたが、道路・橋梁整備や公営住宅整備、名寄中学校整備事業の増により前年度より増加となりました。　</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扶助費は、電気・ガス・食料品等価格高騰重点支援給付や物価高騰に伴う非課税世帯給付が終了したことにより減少となりました。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なお、例年人件費、物件費が類似団体平均を上回っているのは、市立大学にかかる経費が要因として挙げられます。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北海道名寄市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24,742
24,624
534.86
26,217,259
25,785,069
427,719
12,959,215
24,069,023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170815</xdr:rowOff>
    </xdr:from>
    <xdr:to xmlns:xdr="http://schemas.openxmlformats.org/drawingml/2006/spreadsheetDrawing">
      <xdr:col>24</xdr:col>
      <xdr:colOff>62865</xdr:colOff>
      <xdr:row>39</xdr:row>
      <xdr:rowOff>132080</xdr:rowOff>
    </xdr:to>
    <xdr:cxnSp macro="">
      <xdr:nvCxnSpPr>
        <xdr:cNvPr id="56" name="直線コネクタ 55"/>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135890</xdr:rowOff>
    </xdr:from>
    <xdr:ext cx="469900" cy="259080"/>
    <xdr:sp macro="" textlink="">
      <xdr:nvSpPr>
        <xdr:cNvPr id="57" name="議会費最小値テキスト"/>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132080</xdr:rowOff>
    </xdr:from>
    <xdr:to xmlns:xdr="http://schemas.openxmlformats.org/drawingml/2006/spreadsheetDrawing">
      <xdr:col>24</xdr:col>
      <xdr:colOff>152400</xdr:colOff>
      <xdr:row>39</xdr:row>
      <xdr:rowOff>132080</xdr:rowOff>
    </xdr:to>
    <xdr:cxnSp macro="">
      <xdr:nvCxnSpPr>
        <xdr:cNvPr id="58" name="直線コネクタ 57"/>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117475</xdr:rowOff>
    </xdr:from>
    <xdr:ext cx="534670" cy="259080"/>
    <xdr:sp macro="" textlink="">
      <xdr:nvSpPr>
        <xdr:cNvPr id="59" name="議会費最大値テキスト"/>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170815</xdr:rowOff>
    </xdr:from>
    <xdr:to xmlns:xdr="http://schemas.openxmlformats.org/drawingml/2006/spreadsheetDrawing">
      <xdr:col>24</xdr:col>
      <xdr:colOff>152400</xdr:colOff>
      <xdr:row>30</xdr:row>
      <xdr:rowOff>170815</xdr:rowOff>
    </xdr:to>
    <xdr:cxnSp macro="">
      <xdr:nvCxnSpPr>
        <xdr:cNvPr id="60" name="直線コネクタ 59"/>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169545</xdr:rowOff>
    </xdr:from>
    <xdr:to xmlns:xdr="http://schemas.openxmlformats.org/drawingml/2006/spreadsheetDrawing">
      <xdr:col>24</xdr:col>
      <xdr:colOff>63500</xdr:colOff>
      <xdr:row>37</xdr:row>
      <xdr:rowOff>52070</xdr:rowOff>
    </xdr:to>
    <xdr:cxnSp macro="">
      <xdr:nvCxnSpPr>
        <xdr:cNvPr id="61" name="直線コネクタ 60"/>
        <xdr:cNvCxnSpPr/>
      </xdr:nvCxnSpPr>
      <xdr:spPr>
        <a:xfrm>
          <a:off x="3797300" y="634174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52070</xdr:rowOff>
    </xdr:from>
    <xdr:ext cx="469900" cy="258445"/>
    <xdr:sp macro="" textlink="">
      <xdr:nvSpPr>
        <xdr:cNvPr id="62" name="議会費平均値テキスト"/>
        <xdr:cNvSpPr txBox="1"/>
      </xdr:nvSpPr>
      <xdr:spPr>
        <a:xfrm>
          <a:off x="4686300" y="63957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73025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120650</xdr:rowOff>
    </xdr:from>
    <xdr:to xmlns:xdr="http://schemas.openxmlformats.org/drawingml/2006/spreadsheetDrawing">
      <xdr:col>19</xdr:col>
      <xdr:colOff>177800</xdr:colOff>
      <xdr:row>36</xdr:row>
      <xdr:rowOff>169545</xdr:rowOff>
    </xdr:to>
    <xdr:cxnSp macro="">
      <xdr:nvCxnSpPr>
        <xdr:cNvPr id="64" name="直線コネクタ 63"/>
        <xdr:cNvCxnSpPr/>
      </xdr:nvCxnSpPr>
      <xdr:spPr>
        <a:xfrm>
          <a:off x="2908300" y="62928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104775</xdr:rowOff>
    </xdr:from>
    <xdr:to xmlns:xdr="http://schemas.openxmlformats.org/drawingml/2006/spreadsheetDrawing">
      <xdr:col>20</xdr:col>
      <xdr:colOff>38100</xdr:colOff>
      <xdr:row>38</xdr:row>
      <xdr:rowOff>34925</xdr:rowOff>
    </xdr:to>
    <xdr:sp macro="" textlink="">
      <xdr:nvSpPr>
        <xdr:cNvPr id="65" name="フローチャート: 判断 64"/>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26035</xdr:rowOff>
    </xdr:from>
    <xdr:ext cx="469265" cy="259080"/>
    <xdr:sp macro="" textlink="">
      <xdr:nvSpPr>
        <xdr:cNvPr id="66" name="テキスト ボックス 65"/>
        <xdr:cNvSpPr txBox="1"/>
      </xdr:nvSpPr>
      <xdr:spPr>
        <a:xfrm>
          <a:off x="3562350" y="6541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120650</xdr:rowOff>
    </xdr:from>
    <xdr:to xmlns:xdr="http://schemas.openxmlformats.org/drawingml/2006/spreadsheetDrawing">
      <xdr:col>15</xdr:col>
      <xdr:colOff>50800</xdr:colOff>
      <xdr:row>37</xdr:row>
      <xdr:rowOff>40640</xdr:rowOff>
    </xdr:to>
    <xdr:cxnSp macro="">
      <xdr:nvCxnSpPr>
        <xdr:cNvPr id="67" name="直線コネクタ 66"/>
        <xdr:cNvCxnSpPr/>
      </xdr:nvCxnSpPr>
      <xdr:spPr>
        <a:xfrm flipV="1">
          <a:off x="2019300" y="6292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128270</xdr:rowOff>
    </xdr:from>
    <xdr:to xmlns:xdr="http://schemas.openxmlformats.org/drawingml/2006/spreadsheetDrawing">
      <xdr:col>15</xdr:col>
      <xdr:colOff>101600</xdr:colOff>
      <xdr:row>38</xdr:row>
      <xdr:rowOff>58420</xdr:rowOff>
    </xdr:to>
    <xdr:sp macro="" textlink="">
      <xdr:nvSpPr>
        <xdr:cNvPr id="68" name="フローチャート: 判断 67"/>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49530</xdr:rowOff>
    </xdr:from>
    <xdr:ext cx="469265" cy="259080"/>
    <xdr:sp macro="" textlink="">
      <xdr:nvSpPr>
        <xdr:cNvPr id="69" name="テキスト ボックス 68"/>
        <xdr:cNvSpPr txBox="1"/>
      </xdr:nvSpPr>
      <xdr:spPr>
        <a:xfrm>
          <a:off x="2673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40640</xdr:rowOff>
    </xdr:from>
    <xdr:to xmlns:xdr="http://schemas.openxmlformats.org/drawingml/2006/spreadsheetDrawing">
      <xdr:col>10</xdr:col>
      <xdr:colOff>114300</xdr:colOff>
      <xdr:row>37</xdr:row>
      <xdr:rowOff>52705</xdr:rowOff>
    </xdr:to>
    <xdr:cxnSp macro="">
      <xdr:nvCxnSpPr>
        <xdr:cNvPr id="70" name="直線コネクタ 69"/>
        <xdr:cNvCxnSpPr/>
      </xdr:nvCxnSpPr>
      <xdr:spPr>
        <a:xfrm flipV="1">
          <a:off x="1130300" y="638429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138430</xdr:rowOff>
    </xdr:from>
    <xdr:to xmlns:xdr="http://schemas.openxmlformats.org/drawingml/2006/spreadsheetDrawing">
      <xdr:col>10</xdr:col>
      <xdr:colOff>165100</xdr:colOff>
      <xdr:row>38</xdr:row>
      <xdr:rowOff>68580</xdr:rowOff>
    </xdr:to>
    <xdr:sp macro="" textlink="">
      <xdr:nvSpPr>
        <xdr:cNvPr id="71" name="フローチャート: 判断 70"/>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59690</xdr:rowOff>
    </xdr:from>
    <xdr:ext cx="469265" cy="259080"/>
    <xdr:sp macro="" textlink="">
      <xdr:nvSpPr>
        <xdr:cNvPr id="72" name="テキスト ボックス 71"/>
        <xdr:cNvSpPr txBox="1"/>
      </xdr:nvSpPr>
      <xdr:spPr>
        <a:xfrm>
          <a:off x="1784350" y="6574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163830</xdr:rowOff>
    </xdr:from>
    <xdr:to xmlns:xdr="http://schemas.openxmlformats.org/drawingml/2006/spreadsheetDrawing">
      <xdr:col>6</xdr:col>
      <xdr:colOff>38100</xdr:colOff>
      <xdr:row>38</xdr:row>
      <xdr:rowOff>93980</xdr:rowOff>
    </xdr:to>
    <xdr:sp macro="" textlink="">
      <xdr:nvSpPr>
        <xdr:cNvPr id="73" name="フローチャート: 判断 72"/>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85090</xdr:rowOff>
    </xdr:from>
    <xdr:ext cx="469265" cy="259080"/>
    <xdr:sp macro="" textlink="">
      <xdr:nvSpPr>
        <xdr:cNvPr id="74" name="テキスト ボックス 73"/>
        <xdr:cNvSpPr txBox="1"/>
      </xdr:nvSpPr>
      <xdr:spPr>
        <a:xfrm>
          <a:off x="895350" y="660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xdr:rowOff>
    </xdr:from>
    <xdr:to xmlns:xdr="http://schemas.openxmlformats.org/drawingml/2006/spreadsheetDrawing">
      <xdr:col>24</xdr:col>
      <xdr:colOff>114300</xdr:colOff>
      <xdr:row>37</xdr:row>
      <xdr:rowOff>102235</xdr:rowOff>
    </xdr:to>
    <xdr:sp macro="" textlink="">
      <xdr:nvSpPr>
        <xdr:cNvPr id="80" name="楕円 79"/>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23495</xdr:rowOff>
    </xdr:from>
    <xdr:ext cx="469900" cy="259080"/>
    <xdr:sp macro="" textlink="">
      <xdr:nvSpPr>
        <xdr:cNvPr id="81" name="議会費該当値テキスト"/>
        <xdr:cNvSpPr txBox="1"/>
      </xdr:nvSpPr>
      <xdr:spPr>
        <a:xfrm>
          <a:off x="4686300" y="6195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118745</xdr:rowOff>
    </xdr:from>
    <xdr:to xmlns:xdr="http://schemas.openxmlformats.org/drawingml/2006/spreadsheetDrawing">
      <xdr:col>20</xdr:col>
      <xdr:colOff>38100</xdr:colOff>
      <xdr:row>37</xdr:row>
      <xdr:rowOff>48895</xdr:rowOff>
    </xdr:to>
    <xdr:sp macro="" textlink="">
      <xdr:nvSpPr>
        <xdr:cNvPr id="82" name="楕円 81"/>
        <xdr:cNvSpPr/>
      </xdr:nvSpPr>
      <xdr:spPr>
        <a:xfrm>
          <a:off x="3746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65405</xdr:rowOff>
    </xdr:from>
    <xdr:ext cx="469265" cy="258445"/>
    <xdr:sp macro="" textlink="">
      <xdr:nvSpPr>
        <xdr:cNvPr id="83" name="テキスト ボックス 82"/>
        <xdr:cNvSpPr txBox="1"/>
      </xdr:nvSpPr>
      <xdr:spPr>
        <a:xfrm>
          <a:off x="3562350" y="6066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69215</xdr:rowOff>
    </xdr:from>
    <xdr:to xmlns:xdr="http://schemas.openxmlformats.org/drawingml/2006/spreadsheetDrawing">
      <xdr:col>15</xdr:col>
      <xdr:colOff>101600</xdr:colOff>
      <xdr:row>36</xdr:row>
      <xdr:rowOff>170815</xdr:rowOff>
    </xdr:to>
    <xdr:sp macro="" textlink="">
      <xdr:nvSpPr>
        <xdr:cNvPr id="84" name="楕円 83"/>
        <xdr:cNvSpPr/>
      </xdr:nvSpPr>
      <xdr:spPr>
        <a:xfrm>
          <a:off x="2857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15875</xdr:rowOff>
    </xdr:from>
    <xdr:ext cx="469265" cy="259080"/>
    <xdr:sp macro="" textlink="">
      <xdr:nvSpPr>
        <xdr:cNvPr id="85" name="テキスト ボックス 84"/>
        <xdr:cNvSpPr txBox="1"/>
      </xdr:nvSpPr>
      <xdr:spPr>
        <a:xfrm>
          <a:off x="2673350" y="601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161290</xdr:rowOff>
    </xdr:from>
    <xdr:to xmlns:xdr="http://schemas.openxmlformats.org/drawingml/2006/spreadsheetDrawing">
      <xdr:col>10</xdr:col>
      <xdr:colOff>165100</xdr:colOff>
      <xdr:row>37</xdr:row>
      <xdr:rowOff>91440</xdr:rowOff>
    </xdr:to>
    <xdr:sp macro="" textlink="">
      <xdr:nvSpPr>
        <xdr:cNvPr id="86" name="楕円 85"/>
        <xdr:cNvSpPr/>
      </xdr:nvSpPr>
      <xdr:spPr>
        <a:xfrm>
          <a:off x="1968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107950</xdr:rowOff>
    </xdr:from>
    <xdr:ext cx="469265" cy="259080"/>
    <xdr:sp macro="" textlink="">
      <xdr:nvSpPr>
        <xdr:cNvPr id="87" name="テキスト ボックス 86"/>
        <xdr:cNvSpPr txBox="1"/>
      </xdr:nvSpPr>
      <xdr:spPr>
        <a:xfrm>
          <a:off x="1784350" y="6108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1905</xdr:rowOff>
    </xdr:from>
    <xdr:to xmlns:xdr="http://schemas.openxmlformats.org/drawingml/2006/spreadsheetDrawing">
      <xdr:col>6</xdr:col>
      <xdr:colOff>38100</xdr:colOff>
      <xdr:row>37</xdr:row>
      <xdr:rowOff>103505</xdr:rowOff>
    </xdr:to>
    <xdr:sp macro="" textlink="">
      <xdr:nvSpPr>
        <xdr:cNvPr id="88" name="楕円 87"/>
        <xdr:cNvSpPr/>
      </xdr:nvSpPr>
      <xdr:spPr>
        <a:xfrm>
          <a:off x="1079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120650</xdr:rowOff>
    </xdr:from>
    <xdr:ext cx="469265" cy="258445"/>
    <xdr:sp macro="" textlink="">
      <xdr:nvSpPr>
        <xdr:cNvPr id="89" name="テキスト ボックス 88"/>
        <xdr:cNvSpPr txBox="1"/>
      </xdr:nvSpPr>
      <xdr:spPr>
        <a:xfrm>
          <a:off x="895350" y="6121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67310</xdr:rowOff>
    </xdr:from>
    <xdr:to xmlns:xdr="http://schemas.openxmlformats.org/drawingml/2006/spreadsheetDrawing">
      <xdr:col>24</xdr:col>
      <xdr:colOff>62865</xdr:colOff>
      <xdr:row>58</xdr:row>
      <xdr:rowOff>156210</xdr:rowOff>
    </xdr:to>
    <xdr:cxnSp macro="">
      <xdr:nvCxnSpPr>
        <xdr:cNvPr id="113" name="直線コネクタ 112"/>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160020</xdr:rowOff>
    </xdr:from>
    <xdr:ext cx="534670" cy="259080"/>
    <xdr:sp macro="" textlink="">
      <xdr:nvSpPr>
        <xdr:cNvPr id="114" name="総務費最小値テキスト"/>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156210</xdr:rowOff>
    </xdr:from>
    <xdr:to xmlns:xdr="http://schemas.openxmlformats.org/drawingml/2006/spreadsheetDrawing">
      <xdr:col>24</xdr:col>
      <xdr:colOff>152400</xdr:colOff>
      <xdr:row>58</xdr:row>
      <xdr:rowOff>156210</xdr:rowOff>
    </xdr:to>
    <xdr:cxnSp macro="">
      <xdr:nvCxnSpPr>
        <xdr:cNvPr id="115" name="直線コネクタ 114"/>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59080"/>
    <xdr:sp macro="" textlink="">
      <xdr:nvSpPr>
        <xdr:cNvPr id="116" name="総務費最大値テキスト"/>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67310</xdr:rowOff>
    </xdr:from>
    <xdr:to xmlns:xdr="http://schemas.openxmlformats.org/drawingml/2006/spreadsheetDrawing">
      <xdr:col>24</xdr:col>
      <xdr:colOff>152400</xdr:colOff>
      <xdr:row>50</xdr:row>
      <xdr:rowOff>67310</xdr:rowOff>
    </xdr:to>
    <xdr:cxnSp macro="">
      <xdr:nvCxnSpPr>
        <xdr:cNvPr id="117" name="直線コネクタ 116"/>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109220</xdr:rowOff>
    </xdr:from>
    <xdr:to xmlns:xdr="http://schemas.openxmlformats.org/drawingml/2006/spreadsheetDrawing">
      <xdr:col>24</xdr:col>
      <xdr:colOff>63500</xdr:colOff>
      <xdr:row>58</xdr:row>
      <xdr:rowOff>129540</xdr:rowOff>
    </xdr:to>
    <xdr:cxnSp macro="">
      <xdr:nvCxnSpPr>
        <xdr:cNvPr id="118" name="直線コネクタ 117"/>
        <xdr:cNvCxnSpPr/>
      </xdr:nvCxnSpPr>
      <xdr:spPr>
        <a:xfrm flipV="1">
          <a:off x="3797300" y="100533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598805" cy="259080"/>
    <xdr:sp macro="" textlink="">
      <xdr:nvSpPr>
        <xdr:cNvPr id="119" name="総務費平均値テキスト"/>
        <xdr:cNvSpPr txBox="1"/>
      </xdr:nvSpPr>
      <xdr:spPr>
        <a:xfrm>
          <a:off x="4686300" y="9782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158750</xdr:rowOff>
    </xdr:from>
    <xdr:to xmlns:xdr="http://schemas.openxmlformats.org/drawingml/2006/spreadsheetDrawing">
      <xdr:col>24</xdr:col>
      <xdr:colOff>114300</xdr:colOff>
      <xdr:row>58</xdr:row>
      <xdr:rowOff>88900</xdr:rowOff>
    </xdr:to>
    <xdr:sp macro="" textlink="">
      <xdr:nvSpPr>
        <xdr:cNvPr id="120" name="フローチャート: 判断 119"/>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120650</xdr:rowOff>
    </xdr:from>
    <xdr:to xmlns:xdr="http://schemas.openxmlformats.org/drawingml/2006/spreadsheetDrawing">
      <xdr:col>19</xdr:col>
      <xdr:colOff>177800</xdr:colOff>
      <xdr:row>58</xdr:row>
      <xdr:rowOff>129540</xdr:rowOff>
    </xdr:to>
    <xdr:cxnSp macro="">
      <xdr:nvCxnSpPr>
        <xdr:cNvPr id="121" name="直線コネクタ 120"/>
        <xdr:cNvCxnSpPr/>
      </xdr:nvCxnSpPr>
      <xdr:spPr>
        <a:xfrm>
          <a:off x="2908300" y="10064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165100</xdr:rowOff>
    </xdr:from>
    <xdr:to xmlns:xdr="http://schemas.openxmlformats.org/drawingml/2006/spreadsheetDrawing">
      <xdr:col>20</xdr:col>
      <xdr:colOff>38100</xdr:colOff>
      <xdr:row>58</xdr:row>
      <xdr:rowOff>95250</xdr:rowOff>
    </xdr:to>
    <xdr:sp macro="" textlink="">
      <xdr:nvSpPr>
        <xdr:cNvPr id="122" name="フローチャート: 判断 121"/>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111760</xdr:rowOff>
    </xdr:from>
    <xdr:ext cx="598170" cy="258445"/>
    <xdr:sp macro="" textlink="">
      <xdr:nvSpPr>
        <xdr:cNvPr id="123" name="テキスト ボックス 122"/>
        <xdr:cNvSpPr txBox="1"/>
      </xdr:nvSpPr>
      <xdr:spPr>
        <a:xfrm>
          <a:off x="3497580" y="9712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95885</xdr:rowOff>
    </xdr:from>
    <xdr:to xmlns:xdr="http://schemas.openxmlformats.org/drawingml/2006/spreadsheetDrawing">
      <xdr:col>15</xdr:col>
      <xdr:colOff>50800</xdr:colOff>
      <xdr:row>58</xdr:row>
      <xdr:rowOff>120650</xdr:rowOff>
    </xdr:to>
    <xdr:cxnSp macro="">
      <xdr:nvCxnSpPr>
        <xdr:cNvPr id="124" name="直線コネクタ 123"/>
        <xdr:cNvCxnSpPr/>
      </xdr:nvCxnSpPr>
      <xdr:spPr>
        <a:xfrm>
          <a:off x="2019300" y="100399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5" name="フローチャート: 判断 124"/>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116205</xdr:rowOff>
    </xdr:from>
    <xdr:ext cx="598170" cy="259080"/>
    <xdr:sp macro="" textlink="">
      <xdr:nvSpPr>
        <xdr:cNvPr id="126" name="テキスト ボックス 125"/>
        <xdr:cNvSpPr txBox="1"/>
      </xdr:nvSpPr>
      <xdr:spPr>
        <a:xfrm>
          <a:off x="2608580" y="9717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3810</xdr:rowOff>
    </xdr:from>
    <xdr:to xmlns:xdr="http://schemas.openxmlformats.org/drawingml/2006/spreadsheetDrawing">
      <xdr:col>10</xdr:col>
      <xdr:colOff>114300</xdr:colOff>
      <xdr:row>58</xdr:row>
      <xdr:rowOff>95885</xdr:rowOff>
    </xdr:to>
    <xdr:cxnSp macro="">
      <xdr:nvCxnSpPr>
        <xdr:cNvPr id="127" name="直線コネクタ 126"/>
        <xdr:cNvCxnSpPr/>
      </xdr:nvCxnSpPr>
      <xdr:spPr>
        <a:xfrm>
          <a:off x="1130300" y="99479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166370</xdr:rowOff>
    </xdr:from>
    <xdr:to xmlns:xdr="http://schemas.openxmlformats.org/drawingml/2006/spreadsheetDrawing">
      <xdr:col>10</xdr:col>
      <xdr:colOff>165100</xdr:colOff>
      <xdr:row>58</xdr:row>
      <xdr:rowOff>95885</xdr:rowOff>
    </xdr:to>
    <xdr:sp macro="" textlink="">
      <xdr:nvSpPr>
        <xdr:cNvPr id="128" name="フローチャート: 判断 127"/>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112395</xdr:rowOff>
    </xdr:from>
    <xdr:ext cx="598170" cy="258445"/>
    <xdr:sp macro="" textlink="">
      <xdr:nvSpPr>
        <xdr:cNvPr id="129" name="テキスト ボックス 128"/>
        <xdr:cNvSpPr txBox="1"/>
      </xdr:nvSpPr>
      <xdr:spPr>
        <a:xfrm>
          <a:off x="1719580" y="9713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69215</xdr:rowOff>
    </xdr:from>
    <xdr:to xmlns:xdr="http://schemas.openxmlformats.org/drawingml/2006/spreadsheetDrawing">
      <xdr:col>6</xdr:col>
      <xdr:colOff>38100</xdr:colOff>
      <xdr:row>57</xdr:row>
      <xdr:rowOff>170815</xdr:rowOff>
    </xdr:to>
    <xdr:sp macro="" textlink="">
      <xdr:nvSpPr>
        <xdr:cNvPr id="130" name="フローチャート: 判断 129"/>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15875</xdr:rowOff>
    </xdr:from>
    <xdr:ext cx="598170" cy="259080"/>
    <xdr:sp macro="" textlink="">
      <xdr:nvSpPr>
        <xdr:cNvPr id="131" name="テキスト ボックス 130"/>
        <xdr:cNvSpPr txBox="1"/>
      </xdr:nvSpPr>
      <xdr:spPr>
        <a:xfrm>
          <a:off x="830580" y="9617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58420</xdr:rowOff>
    </xdr:from>
    <xdr:to xmlns:xdr="http://schemas.openxmlformats.org/drawingml/2006/spreadsheetDrawing">
      <xdr:col>24</xdr:col>
      <xdr:colOff>114300</xdr:colOff>
      <xdr:row>58</xdr:row>
      <xdr:rowOff>160020</xdr:rowOff>
    </xdr:to>
    <xdr:sp macro="" textlink="">
      <xdr:nvSpPr>
        <xdr:cNvPr id="137" name="楕円 136"/>
        <xdr:cNvSpPr/>
      </xdr:nvSpPr>
      <xdr:spPr>
        <a:xfrm>
          <a:off x="45847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144780</xdr:rowOff>
    </xdr:from>
    <xdr:ext cx="534670" cy="258445"/>
    <xdr:sp macro="" textlink="">
      <xdr:nvSpPr>
        <xdr:cNvPr id="138" name="総務費該当値テキスト"/>
        <xdr:cNvSpPr txBox="1"/>
      </xdr:nvSpPr>
      <xdr:spPr>
        <a:xfrm>
          <a:off x="4686300" y="9917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78740</xdr:rowOff>
    </xdr:from>
    <xdr:to xmlns:xdr="http://schemas.openxmlformats.org/drawingml/2006/spreadsheetDrawing">
      <xdr:col>20</xdr:col>
      <xdr:colOff>38100</xdr:colOff>
      <xdr:row>59</xdr:row>
      <xdr:rowOff>8890</xdr:rowOff>
    </xdr:to>
    <xdr:sp macro="" textlink="">
      <xdr:nvSpPr>
        <xdr:cNvPr id="139" name="楕円 138"/>
        <xdr:cNvSpPr/>
      </xdr:nvSpPr>
      <xdr:spPr>
        <a:xfrm>
          <a:off x="3746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171450</xdr:rowOff>
    </xdr:from>
    <xdr:ext cx="534035" cy="259080"/>
    <xdr:sp macro="" textlink="">
      <xdr:nvSpPr>
        <xdr:cNvPr id="140" name="テキスト ボックス 139"/>
        <xdr:cNvSpPr txBox="1"/>
      </xdr:nvSpPr>
      <xdr:spPr>
        <a:xfrm>
          <a:off x="3529965" y="10115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69850</xdr:rowOff>
    </xdr:from>
    <xdr:to xmlns:xdr="http://schemas.openxmlformats.org/drawingml/2006/spreadsheetDrawing">
      <xdr:col>15</xdr:col>
      <xdr:colOff>101600</xdr:colOff>
      <xdr:row>58</xdr:row>
      <xdr:rowOff>171450</xdr:rowOff>
    </xdr:to>
    <xdr:sp macro="" textlink="">
      <xdr:nvSpPr>
        <xdr:cNvPr id="141" name="楕円 140"/>
        <xdr:cNvSpPr/>
      </xdr:nvSpPr>
      <xdr:spPr>
        <a:xfrm>
          <a:off x="2857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162560</xdr:rowOff>
    </xdr:from>
    <xdr:ext cx="534035" cy="259080"/>
    <xdr:sp macro="" textlink="">
      <xdr:nvSpPr>
        <xdr:cNvPr id="142" name="テキスト ボックス 141"/>
        <xdr:cNvSpPr txBox="1"/>
      </xdr:nvSpPr>
      <xdr:spPr>
        <a:xfrm>
          <a:off x="2640965" y="10106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45085</xdr:rowOff>
    </xdr:from>
    <xdr:to xmlns:xdr="http://schemas.openxmlformats.org/drawingml/2006/spreadsheetDrawing">
      <xdr:col>10</xdr:col>
      <xdr:colOff>165100</xdr:colOff>
      <xdr:row>58</xdr:row>
      <xdr:rowOff>146685</xdr:rowOff>
    </xdr:to>
    <xdr:sp macro="" textlink="">
      <xdr:nvSpPr>
        <xdr:cNvPr id="143" name="楕円 142"/>
        <xdr:cNvSpPr/>
      </xdr:nvSpPr>
      <xdr:spPr>
        <a:xfrm>
          <a:off x="1968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137795</xdr:rowOff>
    </xdr:from>
    <xdr:ext cx="534035" cy="259080"/>
    <xdr:sp macro="" textlink="">
      <xdr:nvSpPr>
        <xdr:cNvPr id="144" name="テキスト ボックス 143"/>
        <xdr:cNvSpPr txBox="1"/>
      </xdr:nvSpPr>
      <xdr:spPr>
        <a:xfrm>
          <a:off x="1751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124460</xdr:rowOff>
    </xdr:from>
    <xdr:to xmlns:xdr="http://schemas.openxmlformats.org/drawingml/2006/spreadsheetDrawing">
      <xdr:col>6</xdr:col>
      <xdr:colOff>38100</xdr:colOff>
      <xdr:row>58</xdr:row>
      <xdr:rowOff>54610</xdr:rowOff>
    </xdr:to>
    <xdr:sp macro="" textlink="">
      <xdr:nvSpPr>
        <xdr:cNvPr id="145" name="楕円 144"/>
        <xdr:cNvSpPr/>
      </xdr:nvSpPr>
      <xdr:spPr>
        <a:xfrm>
          <a:off x="1079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45720</xdr:rowOff>
    </xdr:from>
    <xdr:ext cx="598170" cy="259080"/>
    <xdr:sp macro="" textlink="">
      <xdr:nvSpPr>
        <xdr:cNvPr id="146" name="テキスト ボックス 145"/>
        <xdr:cNvSpPr txBox="1"/>
      </xdr:nvSpPr>
      <xdr:spPr>
        <a:xfrm>
          <a:off x="830580" y="9989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9" name="テキスト ボックス 158"/>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1"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3"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5"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7"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9"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18415</xdr:rowOff>
    </xdr:from>
    <xdr:to xmlns:xdr="http://schemas.openxmlformats.org/drawingml/2006/spreadsheetDrawing">
      <xdr:col>24</xdr:col>
      <xdr:colOff>62865</xdr:colOff>
      <xdr:row>78</xdr:row>
      <xdr:rowOff>54610</xdr:rowOff>
    </xdr:to>
    <xdr:cxnSp macro="">
      <xdr:nvCxnSpPr>
        <xdr:cNvPr id="173" name="直線コネクタ 172"/>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58420</xdr:rowOff>
    </xdr:from>
    <xdr:ext cx="598805" cy="259080"/>
    <xdr:sp macro="" textlink="">
      <xdr:nvSpPr>
        <xdr:cNvPr id="174" name="民生費最小値テキスト"/>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54610</xdr:rowOff>
    </xdr:from>
    <xdr:to xmlns:xdr="http://schemas.openxmlformats.org/drawingml/2006/spreadsheetDrawing">
      <xdr:col>24</xdr:col>
      <xdr:colOff>152400</xdr:colOff>
      <xdr:row>78</xdr:row>
      <xdr:rowOff>54610</xdr:rowOff>
    </xdr:to>
    <xdr:cxnSp macro="">
      <xdr:nvCxnSpPr>
        <xdr:cNvPr id="175" name="直線コネクタ 174"/>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136525</xdr:rowOff>
    </xdr:from>
    <xdr:ext cx="598805" cy="258445"/>
    <xdr:sp macro="" textlink="">
      <xdr:nvSpPr>
        <xdr:cNvPr id="176" name="民生費最大値テキスト"/>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18415</xdr:rowOff>
    </xdr:from>
    <xdr:to xmlns:xdr="http://schemas.openxmlformats.org/drawingml/2006/spreadsheetDrawing">
      <xdr:col>24</xdr:col>
      <xdr:colOff>152400</xdr:colOff>
      <xdr:row>71</xdr:row>
      <xdr:rowOff>18415</xdr:rowOff>
    </xdr:to>
    <xdr:cxnSp macro="">
      <xdr:nvCxnSpPr>
        <xdr:cNvPr id="177" name="直線コネクタ 176"/>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30480</xdr:rowOff>
    </xdr:from>
    <xdr:to xmlns:xdr="http://schemas.openxmlformats.org/drawingml/2006/spreadsheetDrawing">
      <xdr:col>24</xdr:col>
      <xdr:colOff>63500</xdr:colOff>
      <xdr:row>76</xdr:row>
      <xdr:rowOff>107315</xdr:rowOff>
    </xdr:to>
    <xdr:cxnSp macro="">
      <xdr:nvCxnSpPr>
        <xdr:cNvPr id="178" name="直線コネクタ 177"/>
        <xdr:cNvCxnSpPr/>
      </xdr:nvCxnSpPr>
      <xdr:spPr>
        <a:xfrm>
          <a:off x="3797300" y="1306068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118110</xdr:rowOff>
    </xdr:from>
    <xdr:ext cx="598805" cy="259080"/>
    <xdr:sp macro="" textlink="">
      <xdr:nvSpPr>
        <xdr:cNvPr id="179" name="民生費平均値テキスト"/>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139700</xdr:rowOff>
    </xdr:from>
    <xdr:to xmlns:xdr="http://schemas.openxmlformats.org/drawingml/2006/spreadsheetDrawing">
      <xdr:col>24</xdr:col>
      <xdr:colOff>114300</xdr:colOff>
      <xdr:row>77</xdr:row>
      <xdr:rowOff>69850</xdr:rowOff>
    </xdr:to>
    <xdr:sp macro="" textlink="">
      <xdr:nvSpPr>
        <xdr:cNvPr id="180" name="フローチャート: 判断 179"/>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30480</xdr:rowOff>
    </xdr:from>
    <xdr:to xmlns:xdr="http://schemas.openxmlformats.org/drawingml/2006/spreadsheetDrawing">
      <xdr:col>19</xdr:col>
      <xdr:colOff>177800</xdr:colOff>
      <xdr:row>76</xdr:row>
      <xdr:rowOff>130810</xdr:rowOff>
    </xdr:to>
    <xdr:cxnSp macro="">
      <xdr:nvCxnSpPr>
        <xdr:cNvPr id="181" name="直線コネクタ 180"/>
        <xdr:cNvCxnSpPr/>
      </xdr:nvCxnSpPr>
      <xdr:spPr>
        <a:xfrm flipV="1">
          <a:off x="2908300" y="1306068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170180</xdr:rowOff>
    </xdr:from>
    <xdr:to xmlns:xdr="http://schemas.openxmlformats.org/drawingml/2006/spreadsheetDrawing">
      <xdr:col>20</xdr:col>
      <xdr:colOff>38100</xdr:colOff>
      <xdr:row>77</xdr:row>
      <xdr:rowOff>100330</xdr:rowOff>
    </xdr:to>
    <xdr:sp macro="" textlink="">
      <xdr:nvSpPr>
        <xdr:cNvPr id="182" name="フローチャート: 判断 181"/>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91440</xdr:rowOff>
    </xdr:from>
    <xdr:ext cx="598170" cy="259080"/>
    <xdr:sp macro="" textlink="">
      <xdr:nvSpPr>
        <xdr:cNvPr id="183" name="テキスト ボックス 182"/>
        <xdr:cNvSpPr txBox="1"/>
      </xdr:nvSpPr>
      <xdr:spPr>
        <a:xfrm>
          <a:off x="3497580" y="13293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130810</xdr:rowOff>
    </xdr:from>
    <xdr:to xmlns:xdr="http://schemas.openxmlformats.org/drawingml/2006/spreadsheetDrawing">
      <xdr:col>15</xdr:col>
      <xdr:colOff>50800</xdr:colOff>
      <xdr:row>77</xdr:row>
      <xdr:rowOff>12065</xdr:rowOff>
    </xdr:to>
    <xdr:cxnSp macro="">
      <xdr:nvCxnSpPr>
        <xdr:cNvPr id="184" name="直線コネクタ 183"/>
        <xdr:cNvCxnSpPr/>
      </xdr:nvCxnSpPr>
      <xdr:spPr>
        <a:xfrm flipV="1">
          <a:off x="2019300" y="1316101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38735</xdr:rowOff>
    </xdr:from>
    <xdr:to xmlns:xdr="http://schemas.openxmlformats.org/drawingml/2006/spreadsheetDrawing">
      <xdr:col>15</xdr:col>
      <xdr:colOff>101600</xdr:colOff>
      <xdr:row>77</xdr:row>
      <xdr:rowOff>140335</xdr:rowOff>
    </xdr:to>
    <xdr:sp macro="" textlink="">
      <xdr:nvSpPr>
        <xdr:cNvPr id="185" name="フローチャート: 判断 184"/>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132080</xdr:rowOff>
    </xdr:from>
    <xdr:ext cx="598170" cy="258445"/>
    <xdr:sp macro="" textlink="">
      <xdr:nvSpPr>
        <xdr:cNvPr id="186" name="テキスト ボックス 185"/>
        <xdr:cNvSpPr txBox="1"/>
      </xdr:nvSpPr>
      <xdr:spPr>
        <a:xfrm>
          <a:off x="2608580" y="13333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12065</xdr:rowOff>
    </xdr:from>
    <xdr:to xmlns:xdr="http://schemas.openxmlformats.org/drawingml/2006/spreadsheetDrawing">
      <xdr:col>10</xdr:col>
      <xdr:colOff>114300</xdr:colOff>
      <xdr:row>77</xdr:row>
      <xdr:rowOff>150495</xdr:rowOff>
    </xdr:to>
    <xdr:cxnSp macro="">
      <xdr:nvCxnSpPr>
        <xdr:cNvPr id="187" name="直線コネクタ 186"/>
        <xdr:cNvCxnSpPr/>
      </xdr:nvCxnSpPr>
      <xdr:spPr>
        <a:xfrm flipV="1">
          <a:off x="1130300" y="1321371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111760</xdr:rowOff>
    </xdr:to>
    <xdr:sp macro="" textlink="">
      <xdr:nvSpPr>
        <xdr:cNvPr id="188" name="フローチャート: 判断 187"/>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102870</xdr:rowOff>
    </xdr:from>
    <xdr:ext cx="598170" cy="259080"/>
    <xdr:sp macro="" textlink="">
      <xdr:nvSpPr>
        <xdr:cNvPr id="189" name="テキスト ボックス 188"/>
        <xdr:cNvSpPr txBox="1"/>
      </xdr:nvSpPr>
      <xdr:spPr>
        <a:xfrm>
          <a:off x="171958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100965</xdr:rowOff>
    </xdr:from>
    <xdr:to xmlns:xdr="http://schemas.openxmlformats.org/drawingml/2006/spreadsheetDrawing">
      <xdr:col>6</xdr:col>
      <xdr:colOff>38100</xdr:colOff>
      <xdr:row>78</xdr:row>
      <xdr:rowOff>31115</xdr:rowOff>
    </xdr:to>
    <xdr:sp macro="" textlink="">
      <xdr:nvSpPr>
        <xdr:cNvPr id="190" name="フローチャート: 判断 189"/>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22225</xdr:rowOff>
    </xdr:from>
    <xdr:ext cx="598170" cy="258445"/>
    <xdr:sp macro="" textlink="">
      <xdr:nvSpPr>
        <xdr:cNvPr id="191" name="テキスト ボックス 190"/>
        <xdr:cNvSpPr txBox="1"/>
      </xdr:nvSpPr>
      <xdr:spPr>
        <a:xfrm>
          <a:off x="830580" y="1339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56515</xdr:rowOff>
    </xdr:from>
    <xdr:to xmlns:xdr="http://schemas.openxmlformats.org/drawingml/2006/spreadsheetDrawing">
      <xdr:col>24</xdr:col>
      <xdr:colOff>114300</xdr:colOff>
      <xdr:row>76</xdr:row>
      <xdr:rowOff>158115</xdr:rowOff>
    </xdr:to>
    <xdr:sp macro="" textlink="">
      <xdr:nvSpPr>
        <xdr:cNvPr id="197" name="楕円 196"/>
        <xdr:cNvSpPr/>
      </xdr:nvSpPr>
      <xdr:spPr>
        <a:xfrm>
          <a:off x="4584700" y="13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79375</xdr:rowOff>
    </xdr:from>
    <xdr:ext cx="598805" cy="258445"/>
    <xdr:sp macro="" textlink="">
      <xdr:nvSpPr>
        <xdr:cNvPr id="198" name="民生費該当値テキスト"/>
        <xdr:cNvSpPr txBox="1"/>
      </xdr:nvSpPr>
      <xdr:spPr>
        <a:xfrm>
          <a:off x="4686300" y="12938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151130</xdr:rowOff>
    </xdr:from>
    <xdr:to xmlns:xdr="http://schemas.openxmlformats.org/drawingml/2006/spreadsheetDrawing">
      <xdr:col>20</xdr:col>
      <xdr:colOff>38100</xdr:colOff>
      <xdr:row>76</xdr:row>
      <xdr:rowOff>81280</xdr:rowOff>
    </xdr:to>
    <xdr:sp macro="" textlink="">
      <xdr:nvSpPr>
        <xdr:cNvPr id="199" name="楕円 198"/>
        <xdr:cNvSpPr/>
      </xdr:nvSpPr>
      <xdr:spPr>
        <a:xfrm>
          <a:off x="3746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97790</xdr:rowOff>
    </xdr:from>
    <xdr:ext cx="598170" cy="258445"/>
    <xdr:sp macro="" textlink="">
      <xdr:nvSpPr>
        <xdr:cNvPr id="200" name="テキスト ボックス 199"/>
        <xdr:cNvSpPr txBox="1"/>
      </xdr:nvSpPr>
      <xdr:spPr>
        <a:xfrm>
          <a:off x="3497580" y="12785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80010</xdr:rowOff>
    </xdr:from>
    <xdr:to xmlns:xdr="http://schemas.openxmlformats.org/drawingml/2006/spreadsheetDrawing">
      <xdr:col>15</xdr:col>
      <xdr:colOff>101600</xdr:colOff>
      <xdr:row>77</xdr:row>
      <xdr:rowOff>10160</xdr:rowOff>
    </xdr:to>
    <xdr:sp macro="" textlink="">
      <xdr:nvSpPr>
        <xdr:cNvPr id="201" name="楕円 200"/>
        <xdr:cNvSpPr/>
      </xdr:nvSpPr>
      <xdr:spPr>
        <a:xfrm>
          <a:off x="28575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26670</xdr:rowOff>
    </xdr:from>
    <xdr:ext cx="598170" cy="259080"/>
    <xdr:sp macro="" textlink="">
      <xdr:nvSpPr>
        <xdr:cNvPr id="202" name="テキスト ボックス 201"/>
        <xdr:cNvSpPr txBox="1"/>
      </xdr:nvSpPr>
      <xdr:spPr>
        <a:xfrm>
          <a:off x="2608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132715</xdr:rowOff>
    </xdr:from>
    <xdr:to xmlns:xdr="http://schemas.openxmlformats.org/drawingml/2006/spreadsheetDrawing">
      <xdr:col>10</xdr:col>
      <xdr:colOff>165100</xdr:colOff>
      <xdr:row>77</xdr:row>
      <xdr:rowOff>63500</xdr:rowOff>
    </xdr:to>
    <xdr:sp macro="" textlink="">
      <xdr:nvSpPr>
        <xdr:cNvPr id="203" name="楕円 202"/>
        <xdr:cNvSpPr/>
      </xdr:nvSpPr>
      <xdr:spPr>
        <a:xfrm>
          <a:off x="1968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80010</xdr:rowOff>
    </xdr:from>
    <xdr:ext cx="598170" cy="259080"/>
    <xdr:sp macro="" textlink="">
      <xdr:nvSpPr>
        <xdr:cNvPr id="204" name="テキスト ボックス 203"/>
        <xdr:cNvSpPr txBox="1"/>
      </xdr:nvSpPr>
      <xdr:spPr>
        <a:xfrm>
          <a:off x="1719580" y="12938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99695</xdr:rowOff>
    </xdr:from>
    <xdr:to xmlns:xdr="http://schemas.openxmlformats.org/drawingml/2006/spreadsheetDrawing">
      <xdr:col>6</xdr:col>
      <xdr:colOff>38100</xdr:colOff>
      <xdr:row>78</xdr:row>
      <xdr:rowOff>29845</xdr:rowOff>
    </xdr:to>
    <xdr:sp macro="" textlink="">
      <xdr:nvSpPr>
        <xdr:cNvPr id="205" name="楕円 204"/>
        <xdr:cNvSpPr/>
      </xdr:nvSpPr>
      <xdr:spPr>
        <a:xfrm>
          <a:off x="1079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46355</xdr:rowOff>
    </xdr:from>
    <xdr:ext cx="598170" cy="259080"/>
    <xdr:sp macro="" textlink="">
      <xdr:nvSpPr>
        <xdr:cNvPr id="206" name="テキスト ボックス 205"/>
        <xdr:cNvSpPr txBox="1"/>
      </xdr:nvSpPr>
      <xdr:spPr>
        <a:xfrm>
          <a:off x="830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8" name="テキスト ボックス 217"/>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165" cy="258445"/>
    <xdr:sp macro="" textlink="">
      <xdr:nvSpPr>
        <xdr:cNvPr id="220" name="テキスト ボックス 219"/>
        <xdr:cNvSpPr txBox="1"/>
      </xdr:nvSpPr>
      <xdr:spPr>
        <a:xfrm>
          <a:off x="76200" y="1660334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165" cy="259080"/>
    <xdr:sp macro="" textlink="">
      <xdr:nvSpPr>
        <xdr:cNvPr id="222" name="テキスト ボックス 221"/>
        <xdr:cNvSpPr txBox="1"/>
      </xdr:nvSpPr>
      <xdr:spPr>
        <a:xfrm>
          <a:off x="76200" y="1627695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165" cy="258445"/>
    <xdr:sp macro="" textlink="">
      <xdr:nvSpPr>
        <xdr:cNvPr id="224" name="テキスト ボックス 223"/>
        <xdr:cNvSpPr txBox="1"/>
      </xdr:nvSpPr>
      <xdr:spPr>
        <a:xfrm>
          <a:off x="76200" y="159512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165" cy="258445"/>
    <xdr:sp macro="" textlink="">
      <xdr:nvSpPr>
        <xdr:cNvPr id="226" name="テキスト ボックス 225"/>
        <xdr:cNvSpPr txBox="1"/>
      </xdr:nvSpPr>
      <xdr:spPr>
        <a:xfrm>
          <a:off x="76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38100</xdr:rowOff>
    </xdr:from>
    <xdr:ext cx="685165" cy="259080"/>
    <xdr:sp macro="" textlink="">
      <xdr:nvSpPr>
        <xdr:cNvPr id="228" name="テキスト ボックス 227"/>
        <xdr:cNvSpPr txBox="1"/>
      </xdr:nvSpPr>
      <xdr:spPr>
        <a:xfrm>
          <a:off x="76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30" name="テキスト ボックス 229"/>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27940</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146050</xdr:rowOff>
    </xdr:from>
    <xdr:ext cx="690245" cy="258445"/>
    <xdr:sp macro="" textlink="">
      <xdr:nvSpPr>
        <xdr:cNvPr id="235" name="衛生費最大値テキスト"/>
        <xdr:cNvSpPr txBox="1"/>
      </xdr:nvSpPr>
      <xdr:spPr>
        <a:xfrm>
          <a:off x="4686300" y="152336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27940</xdr:rowOff>
    </xdr:from>
    <xdr:to xmlns:xdr="http://schemas.openxmlformats.org/drawingml/2006/spreadsheetDrawing">
      <xdr:col>24</xdr:col>
      <xdr:colOff>152400</xdr:colOff>
      <xdr:row>90</xdr:row>
      <xdr:rowOff>27940</xdr:rowOff>
    </xdr:to>
    <xdr:cxnSp macro="">
      <xdr:nvCxnSpPr>
        <xdr:cNvPr id="236" name="直線コネクタ 235"/>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55880</xdr:rowOff>
    </xdr:from>
    <xdr:to xmlns:xdr="http://schemas.openxmlformats.org/drawingml/2006/spreadsheetDrawing">
      <xdr:col>24</xdr:col>
      <xdr:colOff>63500</xdr:colOff>
      <xdr:row>99</xdr:row>
      <xdr:rowOff>60325</xdr:rowOff>
    </xdr:to>
    <xdr:cxnSp macro="">
      <xdr:nvCxnSpPr>
        <xdr:cNvPr id="237" name="直線コネクタ 236"/>
        <xdr:cNvCxnSpPr/>
      </xdr:nvCxnSpPr>
      <xdr:spPr>
        <a:xfrm flipV="1">
          <a:off x="3797300" y="170294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38" name="衛生費平均値テキスト"/>
        <xdr:cNvSpPr txBox="1"/>
      </xdr:nvSpPr>
      <xdr:spPr>
        <a:xfrm>
          <a:off x="4686300" y="1697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59055</xdr:rowOff>
    </xdr:from>
    <xdr:to xmlns:xdr="http://schemas.openxmlformats.org/drawingml/2006/spreadsheetDrawing">
      <xdr:col>19</xdr:col>
      <xdr:colOff>177800</xdr:colOff>
      <xdr:row>99</xdr:row>
      <xdr:rowOff>60325</xdr:rowOff>
    </xdr:to>
    <xdr:cxnSp macro="">
      <xdr:nvCxnSpPr>
        <xdr:cNvPr id="240" name="直線コネクタ 239"/>
        <xdr:cNvCxnSpPr/>
      </xdr:nvCxnSpPr>
      <xdr:spPr>
        <a:xfrm>
          <a:off x="2908300" y="170326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4035" cy="259080"/>
    <xdr:sp macro="" textlink="">
      <xdr:nvSpPr>
        <xdr:cNvPr id="242" name="テキスト ボックス 241"/>
        <xdr:cNvSpPr txBox="1"/>
      </xdr:nvSpPr>
      <xdr:spPr>
        <a:xfrm>
          <a:off x="3529965" y="17092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57150</xdr:rowOff>
    </xdr:from>
    <xdr:to xmlns:xdr="http://schemas.openxmlformats.org/drawingml/2006/spreadsheetDrawing">
      <xdr:col>15</xdr:col>
      <xdr:colOff>50800</xdr:colOff>
      <xdr:row>99</xdr:row>
      <xdr:rowOff>59055</xdr:rowOff>
    </xdr:to>
    <xdr:cxnSp macro="">
      <xdr:nvCxnSpPr>
        <xdr:cNvPr id="243" name="直線コネクタ 242"/>
        <xdr:cNvCxnSpPr/>
      </xdr:nvCxnSpPr>
      <xdr:spPr>
        <a:xfrm>
          <a:off x="2019300" y="17030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4035" cy="259080"/>
    <xdr:sp macro="" textlink="">
      <xdr:nvSpPr>
        <xdr:cNvPr id="245" name="テキスト ボックス 244"/>
        <xdr:cNvSpPr txBox="1"/>
      </xdr:nvSpPr>
      <xdr:spPr>
        <a:xfrm>
          <a:off x="2640965" y="1709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57150</xdr:rowOff>
    </xdr:from>
    <xdr:to xmlns:xdr="http://schemas.openxmlformats.org/drawingml/2006/spreadsheetDrawing">
      <xdr:col>10</xdr:col>
      <xdr:colOff>114300</xdr:colOff>
      <xdr:row>99</xdr:row>
      <xdr:rowOff>65405</xdr:rowOff>
    </xdr:to>
    <xdr:cxnSp macro="">
      <xdr:nvCxnSpPr>
        <xdr:cNvPr id="246" name="直線コネクタ 245"/>
        <xdr:cNvCxnSpPr/>
      </xdr:nvCxnSpPr>
      <xdr:spPr>
        <a:xfrm flipV="1">
          <a:off x="1130300" y="17030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4035" cy="258445"/>
    <xdr:sp macro="" textlink="">
      <xdr:nvSpPr>
        <xdr:cNvPr id="248" name="テキスト ボックス 247"/>
        <xdr:cNvSpPr txBox="1"/>
      </xdr:nvSpPr>
      <xdr:spPr>
        <a:xfrm>
          <a:off x="1751965" y="17094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4035" cy="258445"/>
    <xdr:sp macro="" textlink="">
      <xdr:nvSpPr>
        <xdr:cNvPr id="250" name="テキスト ボックス 249"/>
        <xdr:cNvSpPr txBox="1"/>
      </xdr:nvSpPr>
      <xdr:spPr>
        <a:xfrm>
          <a:off x="862965" y="17095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5080</xdr:rowOff>
    </xdr:from>
    <xdr:to xmlns:xdr="http://schemas.openxmlformats.org/drawingml/2006/spreadsheetDrawing">
      <xdr:col>24</xdr:col>
      <xdr:colOff>114300</xdr:colOff>
      <xdr:row>99</xdr:row>
      <xdr:rowOff>106680</xdr:rowOff>
    </xdr:to>
    <xdr:sp macro="" textlink="">
      <xdr:nvSpPr>
        <xdr:cNvPr id="256" name="楕円 255"/>
        <xdr:cNvSpPr/>
      </xdr:nvSpPr>
      <xdr:spPr>
        <a:xfrm>
          <a:off x="4584700" y="16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135890</xdr:rowOff>
    </xdr:from>
    <xdr:ext cx="598805" cy="259080"/>
    <xdr:sp macro="" textlink="">
      <xdr:nvSpPr>
        <xdr:cNvPr id="257" name="衛生費該当値テキスト"/>
        <xdr:cNvSpPr txBox="1"/>
      </xdr:nvSpPr>
      <xdr:spPr>
        <a:xfrm>
          <a:off x="4686300" y="16766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9525</xdr:rowOff>
    </xdr:from>
    <xdr:to xmlns:xdr="http://schemas.openxmlformats.org/drawingml/2006/spreadsheetDrawing">
      <xdr:col>20</xdr:col>
      <xdr:colOff>38100</xdr:colOff>
      <xdr:row>99</xdr:row>
      <xdr:rowOff>111125</xdr:rowOff>
    </xdr:to>
    <xdr:sp macro="" textlink="">
      <xdr:nvSpPr>
        <xdr:cNvPr id="258" name="楕円 257"/>
        <xdr:cNvSpPr/>
      </xdr:nvSpPr>
      <xdr:spPr>
        <a:xfrm>
          <a:off x="3746500" y="169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127635</xdr:rowOff>
    </xdr:from>
    <xdr:ext cx="598170" cy="259080"/>
    <xdr:sp macro="" textlink="">
      <xdr:nvSpPr>
        <xdr:cNvPr id="259" name="テキスト ボックス 258"/>
        <xdr:cNvSpPr txBox="1"/>
      </xdr:nvSpPr>
      <xdr:spPr>
        <a:xfrm>
          <a:off x="3497580" y="16758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8255</xdr:rowOff>
    </xdr:from>
    <xdr:to xmlns:xdr="http://schemas.openxmlformats.org/drawingml/2006/spreadsheetDrawing">
      <xdr:col>15</xdr:col>
      <xdr:colOff>101600</xdr:colOff>
      <xdr:row>99</xdr:row>
      <xdr:rowOff>109855</xdr:rowOff>
    </xdr:to>
    <xdr:sp macro="" textlink="">
      <xdr:nvSpPr>
        <xdr:cNvPr id="260" name="楕円 259"/>
        <xdr:cNvSpPr/>
      </xdr:nvSpPr>
      <xdr:spPr>
        <a:xfrm>
          <a:off x="2857500" y="169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126365</xdr:rowOff>
    </xdr:from>
    <xdr:ext cx="598170" cy="259080"/>
    <xdr:sp macro="" textlink="">
      <xdr:nvSpPr>
        <xdr:cNvPr id="261" name="テキスト ボックス 260"/>
        <xdr:cNvSpPr txBox="1"/>
      </xdr:nvSpPr>
      <xdr:spPr>
        <a:xfrm>
          <a:off x="2608580" y="16757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6350</xdr:rowOff>
    </xdr:from>
    <xdr:to xmlns:xdr="http://schemas.openxmlformats.org/drawingml/2006/spreadsheetDrawing">
      <xdr:col>10</xdr:col>
      <xdr:colOff>165100</xdr:colOff>
      <xdr:row>99</xdr:row>
      <xdr:rowOff>107950</xdr:rowOff>
    </xdr:to>
    <xdr:sp macro="" textlink="">
      <xdr:nvSpPr>
        <xdr:cNvPr id="262" name="楕円 261"/>
        <xdr:cNvSpPr/>
      </xdr:nvSpPr>
      <xdr:spPr>
        <a:xfrm>
          <a:off x="1968500" y="169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124460</xdr:rowOff>
    </xdr:from>
    <xdr:ext cx="598170" cy="259080"/>
    <xdr:sp macro="" textlink="">
      <xdr:nvSpPr>
        <xdr:cNvPr id="263" name="テキスト ボックス 262"/>
        <xdr:cNvSpPr txBox="1"/>
      </xdr:nvSpPr>
      <xdr:spPr>
        <a:xfrm>
          <a:off x="1719580" y="16755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14605</xdr:rowOff>
    </xdr:from>
    <xdr:to xmlns:xdr="http://schemas.openxmlformats.org/drawingml/2006/spreadsheetDrawing">
      <xdr:col>6</xdr:col>
      <xdr:colOff>38100</xdr:colOff>
      <xdr:row>99</xdr:row>
      <xdr:rowOff>116205</xdr:rowOff>
    </xdr:to>
    <xdr:sp macro="" textlink="">
      <xdr:nvSpPr>
        <xdr:cNvPr id="264" name="楕円 263"/>
        <xdr:cNvSpPr/>
      </xdr:nvSpPr>
      <xdr:spPr>
        <a:xfrm>
          <a:off x="1079500" y="169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132715</xdr:rowOff>
    </xdr:from>
    <xdr:ext cx="598170" cy="258445"/>
    <xdr:sp macro="" textlink="">
      <xdr:nvSpPr>
        <xdr:cNvPr id="265" name="テキスト ボックス 264"/>
        <xdr:cNvSpPr txBox="1"/>
      </xdr:nvSpPr>
      <xdr:spPr>
        <a:xfrm>
          <a:off x="830580" y="16763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9" name="テキスト ボックス 278"/>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1" name="テキスト ボックス 280"/>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3" name="テキスト ボックス 282"/>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5" name="テキスト ボックス 284"/>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7" name="テキスト ボックス 286"/>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9" name="テキスト ボックス 288"/>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116205</xdr:rowOff>
    </xdr:from>
    <xdr:to xmlns:xdr="http://schemas.openxmlformats.org/drawingml/2006/spreadsheetDrawing">
      <xdr:col>54</xdr:col>
      <xdr:colOff>189865</xdr:colOff>
      <xdr:row>39</xdr:row>
      <xdr:rowOff>99060</xdr:rowOff>
    </xdr:to>
    <xdr:cxnSp macro="">
      <xdr:nvCxnSpPr>
        <xdr:cNvPr id="291" name="直線コネクタ 290"/>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3" name="直線コネクタ 29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63500</xdr:rowOff>
    </xdr:from>
    <xdr:ext cx="469900" cy="258445"/>
    <xdr:sp macro="" textlink="">
      <xdr:nvSpPr>
        <xdr:cNvPr id="294" name="労働費最大値テキスト"/>
        <xdr:cNvSpPr txBox="1"/>
      </xdr:nvSpPr>
      <xdr:spPr>
        <a:xfrm>
          <a:off x="10528300" y="5035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116205</xdr:rowOff>
    </xdr:from>
    <xdr:to xmlns:xdr="http://schemas.openxmlformats.org/drawingml/2006/spreadsheetDrawing">
      <xdr:col>55</xdr:col>
      <xdr:colOff>88900</xdr:colOff>
      <xdr:row>30</xdr:row>
      <xdr:rowOff>116205</xdr:rowOff>
    </xdr:to>
    <xdr:cxnSp macro="">
      <xdr:nvCxnSpPr>
        <xdr:cNvPr id="295" name="直線コネクタ 294"/>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170815</xdr:rowOff>
    </xdr:from>
    <xdr:to xmlns:xdr="http://schemas.openxmlformats.org/drawingml/2006/spreadsheetDrawing">
      <xdr:col>55</xdr:col>
      <xdr:colOff>0</xdr:colOff>
      <xdr:row>36</xdr:row>
      <xdr:rowOff>86360</xdr:rowOff>
    </xdr:to>
    <xdr:cxnSp macro="">
      <xdr:nvCxnSpPr>
        <xdr:cNvPr id="296" name="直線コネクタ 295"/>
        <xdr:cNvCxnSpPr/>
      </xdr:nvCxnSpPr>
      <xdr:spPr>
        <a:xfrm flipV="1">
          <a:off x="9639300" y="617156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82550</xdr:rowOff>
    </xdr:from>
    <xdr:ext cx="378460" cy="259080"/>
    <xdr:sp macro="" textlink="">
      <xdr:nvSpPr>
        <xdr:cNvPr id="297" name="労働費平均値テキスト"/>
        <xdr:cNvSpPr txBox="1"/>
      </xdr:nvSpPr>
      <xdr:spPr>
        <a:xfrm>
          <a:off x="10528300" y="6426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104140</xdr:rowOff>
    </xdr:from>
    <xdr:to xmlns:xdr="http://schemas.openxmlformats.org/drawingml/2006/spreadsheetDrawing">
      <xdr:col>55</xdr:col>
      <xdr:colOff>50800</xdr:colOff>
      <xdr:row>38</xdr:row>
      <xdr:rowOff>34290</xdr:rowOff>
    </xdr:to>
    <xdr:sp macro="" textlink="">
      <xdr:nvSpPr>
        <xdr:cNvPr id="298" name="フローチャート: 判断 297"/>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80645</xdr:rowOff>
    </xdr:from>
    <xdr:to xmlns:xdr="http://schemas.openxmlformats.org/drawingml/2006/spreadsheetDrawing">
      <xdr:col>50</xdr:col>
      <xdr:colOff>114300</xdr:colOff>
      <xdr:row>36</xdr:row>
      <xdr:rowOff>86360</xdr:rowOff>
    </xdr:to>
    <xdr:cxnSp macro="">
      <xdr:nvCxnSpPr>
        <xdr:cNvPr id="299" name="直線コネクタ 298"/>
        <xdr:cNvCxnSpPr/>
      </xdr:nvCxnSpPr>
      <xdr:spPr>
        <a:xfrm>
          <a:off x="8750300" y="608139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62230</xdr:rowOff>
    </xdr:to>
    <xdr:sp macro="" textlink="">
      <xdr:nvSpPr>
        <xdr:cNvPr id="300" name="フローチャート: 判断 299"/>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53340</xdr:rowOff>
    </xdr:from>
    <xdr:ext cx="378460" cy="258445"/>
    <xdr:sp macro="" textlink="">
      <xdr:nvSpPr>
        <xdr:cNvPr id="301" name="テキスト ボックス 300"/>
        <xdr:cNvSpPr txBox="1"/>
      </xdr:nvSpPr>
      <xdr:spPr>
        <a:xfrm>
          <a:off x="9450070" y="6568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80645</xdr:rowOff>
    </xdr:from>
    <xdr:to xmlns:xdr="http://schemas.openxmlformats.org/drawingml/2006/spreadsheetDrawing">
      <xdr:col>45</xdr:col>
      <xdr:colOff>177800</xdr:colOff>
      <xdr:row>35</xdr:row>
      <xdr:rowOff>167640</xdr:rowOff>
    </xdr:to>
    <xdr:cxnSp macro="">
      <xdr:nvCxnSpPr>
        <xdr:cNvPr id="302" name="直線コネクタ 301"/>
        <xdr:cNvCxnSpPr/>
      </xdr:nvCxnSpPr>
      <xdr:spPr>
        <a:xfrm flipV="1">
          <a:off x="7861300" y="60813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119380</xdr:rowOff>
    </xdr:from>
    <xdr:to xmlns:xdr="http://schemas.openxmlformats.org/drawingml/2006/spreadsheetDrawing">
      <xdr:col>46</xdr:col>
      <xdr:colOff>38100</xdr:colOff>
      <xdr:row>38</xdr:row>
      <xdr:rowOff>49530</xdr:rowOff>
    </xdr:to>
    <xdr:sp macro="" textlink="">
      <xdr:nvSpPr>
        <xdr:cNvPr id="303" name="フローチャート: 判断 302"/>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40640</xdr:rowOff>
    </xdr:from>
    <xdr:ext cx="378460" cy="258445"/>
    <xdr:sp macro="" textlink="">
      <xdr:nvSpPr>
        <xdr:cNvPr id="304" name="テキスト ボックス 303"/>
        <xdr:cNvSpPr txBox="1"/>
      </xdr:nvSpPr>
      <xdr:spPr>
        <a:xfrm>
          <a:off x="8561070" y="6555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167640</xdr:rowOff>
    </xdr:from>
    <xdr:to xmlns:xdr="http://schemas.openxmlformats.org/drawingml/2006/spreadsheetDrawing">
      <xdr:col>41</xdr:col>
      <xdr:colOff>50800</xdr:colOff>
      <xdr:row>36</xdr:row>
      <xdr:rowOff>122555</xdr:rowOff>
    </xdr:to>
    <xdr:cxnSp macro="">
      <xdr:nvCxnSpPr>
        <xdr:cNvPr id="305" name="直線コネクタ 304"/>
        <xdr:cNvCxnSpPr/>
      </xdr:nvCxnSpPr>
      <xdr:spPr>
        <a:xfrm flipV="1">
          <a:off x="6972300" y="616839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132715</xdr:rowOff>
    </xdr:from>
    <xdr:to xmlns:xdr="http://schemas.openxmlformats.org/drawingml/2006/spreadsheetDrawing">
      <xdr:col>41</xdr:col>
      <xdr:colOff>101600</xdr:colOff>
      <xdr:row>38</xdr:row>
      <xdr:rowOff>63500</xdr:rowOff>
    </xdr:to>
    <xdr:sp macro="" textlink="">
      <xdr:nvSpPr>
        <xdr:cNvPr id="306" name="フローチャート: 判断 305"/>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53975</xdr:rowOff>
    </xdr:from>
    <xdr:ext cx="378460" cy="258445"/>
    <xdr:sp macro="" textlink="">
      <xdr:nvSpPr>
        <xdr:cNvPr id="307" name="テキスト ボックス 306"/>
        <xdr:cNvSpPr txBox="1"/>
      </xdr:nvSpPr>
      <xdr:spPr>
        <a:xfrm>
          <a:off x="7672070" y="6569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158115</xdr:rowOff>
    </xdr:from>
    <xdr:to xmlns:xdr="http://schemas.openxmlformats.org/drawingml/2006/spreadsheetDrawing">
      <xdr:col>36</xdr:col>
      <xdr:colOff>165100</xdr:colOff>
      <xdr:row>38</xdr:row>
      <xdr:rowOff>88265</xdr:rowOff>
    </xdr:to>
    <xdr:sp macro="" textlink="">
      <xdr:nvSpPr>
        <xdr:cNvPr id="308" name="フローチャート: 判断 307"/>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79375</xdr:rowOff>
    </xdr:from>
    <xdr:ext cx="378460" cy="258445"/>
    <xdr:sp macro="" textlink="">
      <xdr:nvSpPr>
        <xdr:cNvPr id="309" name="テキスト ボックス 308"/>
        <xdr:cNvSpPr txBox="1"/>
      </xdr:nvSpPr>
      <xdr:spPr>
        <a:xfrm>
          <a:off x="6783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120650</xdr:rowOff>
    </xdr:from>
    <xdr:to xmlns:xdr="http://schemas.openxmlformats.org/drawingml/2006/spreadsheetDrawing">
      <xdr:col>55</xdr:col>
      <xdr:colOff>50800</xdr:colOff>
      <xdr:row>36</xdr:row>
      <xdr:rowOff>50165</xdr:rowOff>
    </xdr:to>
    <xdr:sp macro="" textlink="">
      <xdr:nvSpPr>
        <xdr:cNvPr id="315" name="楕円 314"/>
        <xdr:cNvSpPr/>
      </xdr:nvSpPr>
      <xdr:spPr>
        <a:xfrm>
          <a:off x="10426700" y="612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143510</xdr:rowOff>
    </xdr:from>
    <xdr:ext cx="469900" cy="258445"/>
    <xdr:sp macro="" textlink="">
      <xdr:nvSpPr>
        <xdr:cNvPr id="316" name="労働費該当値テキスト"/>
        <xdr:cNvSpPr txBox="1"/>
      </xdr:nvSpPr>
      <xdr:spPr>
        <a:xfrm>
          <a:off x="10528300" y="59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34925</xdr:rowOff>
    </xdr:from>
    <xdr:to xmlns:xdr="http://schemas.openxmlformats.org/drawingml/2006/spreadsheetDrawing">
      <xdr:col>50</xdr:col>
      <xdr:colOff>165100</xdr:colOff>
      <xdr:row>36</xdr:row>
      <xdr:rowOff>136525</xdr:rowOff>
    </xdr:to>
    <xdr:sp macro="" textlink="">
      <xdr:nvSpPr>
        <xdr:cNvPr id="317" name="楕円 316"/>
        <xdr:cNvSpPr/>
      </xdr:nvSpPr>
      <xdr:spPr>
        <a:xfrm>
          <a:off x="958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34</xdr:row>
      <xdr:rowOff>153035</xdr:rowOff>
    </xdr:from>
    <xdr:ext cx="469265" cy="259080"/>
    <xdr:sp macro="" textlink="">
      <xdr:nvSpPr>
        <xdr:cNvPr id="318" name="テキスト ボックス 317"/>
        <xdr:cNvSpPr txBox="1"/>
      </xdr:nvSpPr>
      <xdr:spPr>
        <a:xfrm>
          <a:off x="9404350" y="5982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29845</xdr:rowOff>
    </xdr:from>
    <xdr:to xmlns:xdr="http://schemas.openxmlformats.org/drawingml/2006/spreadsheetDrawing">
      <xdr:col>46</xdr:col>
      <xdr:colOff>38100</xdr:colOff>
      <xdr:row>35</xdr:row>
      <xdr:rowOff>132080</xdr:rowOff>
    </xdr:to>
    <xdr:sp macro="" textlink="">
      <xdr:nvSpPr>
        <xdr:cNvPr id="319" name="楕円 318"/>
        <xdr:cNvSpPr/>
      </xdr:nvSpPr>
      <xdr:spPr>
        <a:xfrm>
          <a:off x="8699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147955</xdr:rowOff>
    </xdr:from>
    <xdr:ext cx="469265" cy="258445"/>
    <xdr:sp macro="" textlink="">
      <xdr:nvSpPr>
        <xdr:cNvPr id="320" name="テキスト ボックス 319"/>
        <xdr:cNvSpPr txBox="1"/>
      </xdr:nvSpPr>
      <xdr:spPr>
        <a:xfrm>
          <a:off x="8515350" y="580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116840</xdr:rowOff>
    </xdr:from>
    <xdr:to xmlns:xdr="http://schemas.openxmlformats.org/drawingml/2006/spreadsheetDrawing">
      <xdr:col>41</xdr:col>
      <xdr:colOff>101600</xdr:colOff>
      <xdr:row>36</xdr:row>
      <xdr:rowOff>46990</xdr:rowOff>
    </xdr:to>
    <xdr:sp macro="" textlink="">
      <xdr:nvSpPr>
        <xdr:cNvPr id="321" name="楕円 320"/>
        <xdr:cNvSpPr/>
      </xdr:nvSpPr>
      <xdr:spPr>
        <a:xfrm>
          <a:off x="781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63500</xdr:rowOff>
    </xdr:from>
    <xdr:ext cx="469265" cy="258445"/>
    <xdr:sp macro="" textlink="">
      <xdr:nvSpPr>
        <xdr:cNvPr id="322" name="テキスト ボックス 321"/>
        <xdr:cNvSpPr txBox="1"/>
      </xdr:nvSpPr>
      <xdr:spPr>
        <a:xfrm>
          <a:off x="7626350" y="5892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71755</xdr:rowOff>
    </xdr:from>
    <xdr:to xmlns:xdr="http://schemas.openxmlformats.org/drawingml/2006/spreadsheetDrawing">
      <xdr:col>36</xdr:col>
      <xdr:colOff>165100</xdr:colOff>
      <xdr:row>37</xdr:row>
      <xdr:rowOff>1905</xdr:rowOff>
    </xdr:to>
    <xdr:sp macro="" textlink="">
      <xdr:nvSpPr>
        <xdr:cNvPr id="323" name="楕円 322"/>
        <xdr:cNvSpPr/>
      </xdr:nvSpPr>
      <xdr:spPr>
        <a:xfrm>
          <a:off x="6921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18415</xdr:rowOff>
    </xdr:from>
    <xdr:ext cx="469265" cy="258445"/>
    <xdr:sp macro="" textlink="">
      <xdr:nvSpPr>
        <xdr:cNvPr id="324" name="テキスト ボックス 323"/>
        <xdr:cNvSpPr txBox="1"/>
      </xdr:nvSpPr>
      <xdr:spPr>
        <a:xfrm>
          <a:off x="6737350" y="6019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6" name="テキスト ボックス 33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40" name="テキスト ボックス 339"/>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2" name="テキスト ボックス 34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4" name="テキスト ボックス 34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64135</xdr:rowOff>
    </xdr:from>
    <xdr:to xmlns:xdr="http://schemas.openxmlformats.org/drawingml/2006/spreadsheetDrawing">
      <xdr:col>54</xdr:col>
      <xdr:colOff>189865</xdr:colOff>
      <xdr:row>58</xdr:row>
      <xdr:rowOff>137160</xdr:rowOff>
    </xdr:to>
    <xdr:cxnSp macro="">
      <xdr:nvCxnSpPr>
        <xdr:cNvPr id="348" name="直線コネクタ 347"/>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140970</xdr:rowOff>
    </xdr:from>
    <xdr:ext cx="469900" cy="259080"/>
    <xdr:sp macro="" textlink="">
      <xdr:nvSpPr>
        <xdr:cNvPr id="349" name="農林水産業費最小値テキスト"/>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137160</xdr:rowOff>
    </xdr:from>
    <xdr:to xmlns:xdr="http://schemas.openxmlformats.org/drawingml/2006/spreadsheetDrawing">
      <xdr:col>55</xdr:col>
      <xdr:colOff>88900</xdr:colOff>
      <xdr:row>58</xdr:row>
      <xdr:rowOff>137160</xdr:rowOff>
    </xdr:to>
    <xdr:cxnSp macro="">
      <xdr:nvCxnSpPr>
        <xdr:cNvPr id="350" name="直線コネクタ 349"/>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98805" cy="258445"/>
    <xdr:sp macro="" textlink="">
      <xdr:nvSpPr>
        <xdr:cNvPr id="351" name="農林水産業費最大値テキスト"/>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64135</xdr:rowOff>
    </xdr:from>
    <xdr:to xmlns:xdr="http://schemas.openxmlformats.org/drawingml/2006/spreadsheetDrawing">
      <xdr:col>55</xdr:col>
      <xdr:colOff>88900</xdr:colOff>
      <xdr:row>50</xdr:row>
      <xdr:rowOff>64135</xdr:rowOff>
    </xdr:to>
    <xdr:cxnSp macro="">
      <xdr:nvCxnSpPr>
        <xdr:cNvPr id="352" name="直線コネクタ 351"/>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130175</xdr:rowOff>
    </xdr:from>
    <xdr:to xmlns:xdr="http://schemas.openxmlformats.org/drawingml/2006/spreadsheetDrawing">
      <xdr:col>55</xdr:col>
      <xdr:colOff>0</xdr:colOff>
      <xdr:row>55</xdr:row>
      <xdr:rowOff>158115</xdr:rowOff>
    </xdr:to>
    <xdr:cxnSp macro="">
      <xdr:nvCxnSpPr>
        <xdr:cNvPr id="353" name="直線コネクタ 352"/>
        <xdr:cNvCxnSpPr/>
      </xdr:nvCxnSpPr>
      <xdr:spPr>
        <a:xfrm flipV="1">
          <a:off x="9639300" y="9388475"/>
          <a:ext cx="8382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155575</xdr:rowOff>
    </xdr:from>
    <xdr:ext cx="534670" cy="258445"/>
    <xdr:sp macro="" textlink="">
      <xdr:nvSpPr>
        <xdr:cNvPr id="354" name="農林水産業費平均値テキスト"/>
        <xdr:cNvSpPr txBox="1"/>
      </xdr:nvSpPr>
      <xdr:spPr>
        <a:xfrm>
          <a:off x="10528300" y="9585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107315</xdr:rowOff>
    </xdr:to>
    <xdr:sp macro="" textlink="">
      <xdr:nvSpPr>
        <xdr:cNvPr id="355" name="フローチャート: 判断 354"/>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158115</xdr:rowOff>
    </xdr:from>
    <xdr:to xmlns:xdr="http://schemas.openxmlformats.org/drawingml/2006/spreadsheetDrawing">
      <xdr:col>50</xdr:col>
      <xdr:colOff>114300</xdr:colOff>
      <xdr:row>55</xdr:row>
      <xdr:rowOff>160655</xdr:rowOff>
    </xdr:to>
    <xdr:cxnSp macro="">
      <xdr:nvCxnSpPr>
        <xdr:cNvPr id="356" name="直線コネクタ 355"/>
        <xdr:cNvCxnSpPr/>
      </xdr:nvCxnSpPr>
      <xdr:spPr>
        <a:xfrm flipV="1">
          <a:off x="8750300" y="95878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160020</xdr:rowOff>
    </xdr:from>
    <xdr:to xmlns:xdr="http://schemas.openxmlformats.org/drawingml/2006/spreadsheetDrawing">
      <xdr:col>50</xdr:col>
      <xdr:colOff>165100</xdr:colOff>
      <xdr:row>56</xdr:row>
      <xdr:rowOff>90170</xdr:rowOff>
    </xdr:to>
    <xdr:sp macro="" textlink="">
      <xdr:nvSpPr>
        <xdr:cNvPr id="357" name="フローチャート: 判断 356"/>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81280</xdr:rowOff>
    </xdr:from>
    <xdr:ext cx="534035" cy="259080"/>
    <xdr:sp macro="" textlink="">
      <xdr:nvSpPr>
        <xdr:cNvPr id="358" name="テキスト ボックス 357"/>
        <xdr:cNvSpPr txBox="1"/>
      </xdr:nvSpPr>
      <xdr:spPr>
        <a:xfrm>
          <a:off x="9371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160655</xdr:rowOff>
    </xdr:from>
    <xdr:to xmlns:xdr="http://schemas.openxmlformats.org/drawingml/2006/spreadsheetDrawing">
      <xdr:col>45</xdr:col>
      <xdr:colOff>177800</xdr:colOff>
      <xdr:row>56</xdr:row>
      <xdr:rowOff>114300</xdr:rowOff>
    </xdr:to>
    <xdr:cxnSp macro="">
      <xdr:nvCxnSpPr>
        <xdr:cNvPr id="359" name="直線コネクタ 358"/>
        <xdr:cNvCxnSpPr/>
      </xdr:nvCxnSpPr>
      <xdr:spPr>
        <a:xfrm flipV="1">
          <a:off x="7861300" y="959040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117475</xdr:rowOff>
    </xdr:to>
    <xdr:sp macro="" textlink="">
      <xdr:nvSpPr>
        <xdr:cNvPr id="360" name="フローチャート: 判断 359"/>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109220</xdr:rowOff>
    </xdr:from>
    <xdr:ext cx="534035" cy="258445"/>
    <xdr:sp macro="" textlink="">
      <xdr:nvSpPr>
        <xdr:cNvPr id="361" name="テキスト ボックス 360"/>
        <xdr:cNvSpPr txBox="1"/>
      </xdr:nvSpPr>
      <xdr:spPr>
        <a:xfrm>
          <a:off x="8482965" y="9710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164465</xdr:rowOff>
    </xdr:from>
    <xdr:to xmlns:xdr="http://schemas.openxmlformats.org/drawingml/2006/spreadsheetDrawing">
      <xdr:col>41</xdr:col>
      <xdr:colOff>50800</xdr:colOff>
      <xdr:row>56</xdr:row>
      <xdr:rowOff>114300</xdr:rowOff>
    </xdr:to>
    <xdr:cxnSp macro="">
      <xdr:nvCxnSpPr>
        <xdr:cNvPr id="362" name="直線コネクタ 361"/>
        <xdr:cNvCxnSpPr/>
      </xdr:nvCxnSpPr>
      <xdr:spPr>
        <a:xfrm>
          <a:off x="6972300" y="9251315"/>
          <a:ext cx="8890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111760</xdr:rowOff>
    </xdr:to>
    <xdr:sp macro="" textlink="">
      <xdr:nvSpPr>
        <xdr:cNvPr id="363" name="フローチャート: 判断 362"/>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128270</xdr:rowOff>
    </xdr:from>
    <xdr:ext cx="534035" cy="259080"/>
    <xdr:sp macro="" textlink="">
      <xdr:nvSpPr>
        <xdr:cNvPr id="364" name="テキスト ボックス 363"/>
        <xdr:cNvSpPr txBox="1"/>
      </xdr:nvSpPr>
      <xdr:spPr>
        <a:xfrm>
          <a:off x="7593965" y="9386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365" name="フローチャート: 判断 364"/>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114300</xdr:rowOff>
    </xdr:from>
    <xdr:ext cx="534035" cy="259080"/>
    <xdr:sp macro="" textlink="">
      <xdr:nvSpPr>
        <xdr:cNvPr id="366" name="テキスト ボックス 365"/>
        <xdr:cNvSpPr txBox="1"/>
      </xdr:nvSpPr>
      <xdr:spPr>
        <a:xfrm>
          <a:off x="6704965" y="9715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79375</xdr:rowOff>
    </xdr:from>
    <xdr:to xmlns:xdr="http://schemas.openxmlformats.org/drawingml/2006/spreadsheetDrawing">
      <xdr:col>55</xdr:col>
      <xdr:colOff>50800</xdr:colOff>
      <xdr:row>55</xdr:row>
      <xdr:rowOff>9525</xdr:rowOff>
    </xdr:to>
    <xdr:sp macro="" textlink="">
      <xdr:nvSpPr>
        <xdr:cNvPr id="372" name="楕円 371"/>
        <xdr:cNvSpPr/>
      </xdr:nvSpPr>
      <xdr:spPr>
        <a:xfrm>
          <a:off x="10426700" y="93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102235</xdr:rowOff>
    </xdr:from>
    <xdr:ext cx="534670" cy="258445"/>
    <xdr:sp macro="" textlink="">
      <xdr:nvSpPr>
        <xdr:cNvPr id="373" name="農林水産業費該当値テキスト"/>
        <xdr:cNvSpPr txBox="1"/>
      </xdr:nvSpPr>
      <xdr:spPr>
        <a:xfrm>
          <a:off x="10528300" y="9189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107315</xdr:rowOff>
    </xdr:from>
    <xdr:to xmlns:xdr="http://schemas.openxmlformats.org/drawingml/2006/spreadsheetDrawing">
      <xdr:col>50</xdr:col>
      <xdr:colOff>165100</xdr:colOff>
      <xdr:row>56</xdr:row>
      <xdr:rowOff>37465</xdr:rowOff>
    </xdr:to>
    <xdr:sp macro="" textlink="">
      <xdr:nvSpPr>
        <xdr:cNvPr id="374" name="楕円 373"/>
        <xdr:cNvSpPr/>
      </xdr:nvSpPr>
      <xdr:spPr>
        <a:xfrm>
          <a:off x="9588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53975</xdr:rowOff>
    </xdr:from>
    <xdr:ext cx="534035" cy="258445"/>
    <xdr:sp macro="" textlink="">
      <xdr:nvSpPr>
        <xdr:cNvPr id="375" name="テキスト ボックス 374"/>
        <xdr:cNvSpPr txBox="1"/>
      </xdr:nvSpPr>
      <xdr:spPr>
        <a:xfrm>
          <a:off x="9371965" y="9312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109855</xdr:rowOff>
    </xdr:from>
    <xdr:to xmlns:xdr="http://schemas.openxmlformats.org/drawingml/2006/spreadsheetDrawing">
      <xdr:col>46</xdr:col>
      <xdr:colOff>38100</xdr:colOff>
      <xdr:row>56</xdr:row>
      <xdr:rowOff>40640</xdr:rowOff>
    </xdr:to>
    <xdr:sp macro="" textlink="">
      <xdr:nvSpPr>
        <xdr:cNvPr id="376" name="楕円 375"/>
        <xdr:cNvSpPr/>
      </xdr:nvSpPr>
      <xdr:spPr>
        <a:xfrm>
          <a:off x="8699500" y="9539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56515</xdr:rowOff>
    </xdr:from>
    <xdr:ext cx="534035" cy="258445"/>
    <xdr:sp macro="" textlink="">
      <xdr:nvSpPr>
        <xdr:cNvPr id="377" name="テキスト ボックス 376"/>
        <xdr:cNvSpPr txBox="1"/>
      </xdr:nvSpPr>
      <xdr:spPr>
        <a:xfrm>
          <a:off x="8482965" y="9314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78" name="楕円 377"/>
        <xdr:cNvSpPr/>
      </xdr:nvSpPr>
      <xdr:spPr>
        <a:xfrm>
          <a:off x="781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156210</xdr:rowOff>
    </xdr:from>
    <xdr:ext cx="534035" cy="258445"/>
    <xdr:sp macro="" textlink="">
      <xdr:nvSpPr>
        <xdr:cNvPr id="379" name="テキスト ボックス 378"/>
        <xdr:cNvSpPr txBox="1"/>
      </xdr:nvSpPr>
      <xdr:spPr>
        <a:xfrm>
          <a:off x="7593965" y="9757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113665</xdr:rowOff>
    </xdr:from>
    <xdr:to xmlns:xdr="http://schemas.openxmlformats.org/drawingml/2006/spreadsheetDrawing">
      <xdr:col>36</xdr:col>
      <xdr:colOff>165100</xdr:colOff>
      <xdr:row>54</xdr:row>
      <xdr:rowOff>43815</xdr:rowOff>
    </xdr:to>
    <xdr:sp macro="" textlink="">
      <xdr:nvSpPr>
        <xdr:cNvPr id="380" name="楕円 379"/>
        <xdr:cNvSpPr/>
      </xdr:nvSpPr>
      <xdr:spPr>
        <a:xfrm>
          <a:off x="6921500" y="92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60325</xdr:rowOff>
    </xdr:from>
    <xdr:ext cx="534035" cy="259080"/>
    <xdr:sp macro="" textlink="">
      <xdr:nvSpPr>
        <xdr:cNvPr id="381" name="テキスト ボックス 380"/>
        <xdr:cNvSpPr txBox="1"/>
      </xdr:nvSpPr>
      <xdr:spPr>
        <a:xfrm>
          <a:off x="6704965" y="8975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3" name="テキスト ボックス 392"/>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95" name="テキスト ボックス 394"/>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7" name="テキスト ボックス 396"/>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9" name="テキスト ボックス 398"/>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1" name="テキスト ボックス 40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134620</xdr:rowOff>
    </xdr:from>
    <xdr:to xmlns:xdr="http://schemas.openxmlformats.org/drawingml/2006/spreadsheetDrawing">
      <xdr:col>54</xdr:col>
      <xdr:colOff>189865</xdr:colOff>
      <xdr:row>78</xdr:row>
      <xdr:rowOff>120650</xdr:rowOff>
    </xdr:to>
    <xdr:cxnSp macro="">
      <xdr:nvCxnSpPr>
        <xdr:cNvPr id="403" name="直線コネクタ 402"/>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404"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405" name="直線コネクタ 404"/>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81280</xdr:rowOff>
    </xdr:from>
    <xdr:ext cx="598805" cy="259080"/>
    <xdr:sp macro="" textlink="">
      <xdr:nvSpPr>
        <xdr:cNvPr id="406" name="商工費最大値テキスト"/>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134620</xdr:rowOff>
    </xdr:from>
    <xdr:to xmlns:xdr="http://schemas.openxmlformats.org/drawingml/2006/spreadsheetDrawing">
      <xdr:col>55</xdr:col>
      <xdr:colOff>88900</xdr:colOff>
      <xdr:row>71</xdr:row>
      <xdr:rowOff>134620</xdr:rowOff>
    </xdr:to>
    <xdr:cxnSp macro="">
      <xdr:nvCxnSpPr>
        <xdr:cNvPr id="407" name="直線コネクタ 406"/>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54610</xdr:rowOff>
    </xdr:from>
    <xdr:to xmlns:xdr="http://schemas.openxmlformats.org/drawingml/2006/spreadsheetDrawing">
      <xdr:col>55</xdr:col>
      <xdr:colOff>0</xdr:colOff>
      <xdr:row>77</xdr:row>
      <xdr:rowOff>97790</xdr:rowOff>
    </xdr:to>
    <xdr:cxnSp macro="">
      <xdr:nvCxnSpPr>
        <xdr:cNvPr id="408" name="直線コネクタ 407"/>
        <xdr:cNvCxnSpPr/>
      </xdr:nvCxnSpPr>
      <xdr:spPr>
        <a:xfrm>
          <a:off x="9639300" y="1325626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120650</xdr:rowOff>
    </xdr:from>
    <xdr:ext cx="534670" cy="258445"/>
    <xdr:sp macro="" textlink="">
      <xdr:nvSpPr>
        <xdr:cNvPr id="409" name="商工費平均値テキスト"/>
        <xdr:cNvSpPr txBox="1"/>
      </xdr:nvSpPr>
      <xdr:spPr>
        <a:xfrm>
          <a:off x="10528300" y="133223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141605</xdr:rowOff>
    </xdr:from>
    <xdr:to xmlns:xdr="http://schemas.openxmlformats.org/drawingml/2006/spreadsheetDrawing">
      <xdr:col>55</xdr:col>
      <xdr:colOff>50800</xdr:colOff>
      <xdr:row>78</xdr:row>
      <xdr:rowOff>71755</xdr:rowOff>
    </xdr:to>
    <xdr:sp macro="" textlink="">
      <xdr:nvSpPr>
        <xdr:cNvPr id="410" name="フローチャート: 判断 409"/>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31750</xdr:rowOff>
    </xdr:from>
    <xdr:to xmlns:xdr="http://schemas.openxmlformats.org/drawingml/2006/spreadsheetDrawing">
      <xdr:col>50</xdr:col>
      <xdr:colOff>114300</xdr:colOff>
      <xdr:row>77</xdr:row>
      <xdr:rowOff>54610</xdr:rowOff>
    </xdr:to>
    <xdr:cxnSp macro="">
      <xdr:nvCxnSpPr>
        <xdr:cNvPr id="411" name="直線コネクタ 410"/>
        <xdr:cNvCxnSpPr/>
      </xdr:nvCxnSpPr>
      <xdr:spPr>
        <a:xfrm>
          <a:off x="8750300" y="13233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132715</xdr:rowOff>
    </xdr:from>
    <xdr:to xmlns:xdr="http://schemas.openxmlformats.org/drawingml/2006/spreadsheetDrawing">
      <xdr:col>50</xdr:col>
      <xdr:colOff>165100</xdr:colOff>
      <xdr:row>78</xdr:row>
      <xdr:rowOff>63500</xdr:rowOff>
    </xdr:to>
    <xdr:sp macro="" textlink="">
      <xdr:nvSpPr>
        <xdr:cNvPr id="412" name="フローチャート: 判断 411"/>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53975</xdr:rowOff>
    </xdr:from>
    <xdr:ext cx="534035" cy="258445"/>
    <xdr:sp macro="" textlink="">
      <xdr:nvSpPr>
        <xdr:cNvPr id="413" name="テキスト ボックス 412"/>
        <xdr:cNvSpPr txBox="1"/>
      </xdr:nvSpPr>
      <xdr:spPr>
        <a:xfrm>
          <a:off x="9371965" y="13427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31750</xdr:rowOff>
    </xdr:from>
    <xdr:to xmlns:xdr="http://schemas.openxmlformats.org/drawingml/2006/spreadsheetDrawing">
      <xdr:col>45</xdr:col>
      <xdr:colOff>177800</xdr:colOff>
      <xdr:row>77</xdr:row>
      <xdr:rowOff>60960</xdr:rowOff>
    </xdr:to>
    <xdr:cxnSp macro="">
      <xdr:nvCxnSpPr>
        <xdr:cNvPr id="414" name="直線コネクタ 413"/>
        <xdr:cNvCxnSpPr/>
      </xdr:nvCxnSpPr>
      <xdr:spPr>
        <a:xfrm flipV="1">
          <a:off x="7861300" y="132334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123190</xdr:rowOff>
    </xdr:from>
    <xdr:to xmlns:xdr="http://schemas.openxmlformats.org/drawingml/2006/spreadsheetDrawing">
      <xdr:col>46</xdr:col>
      <xdr:colOff>38100</xdr:colOff>
      <xdr:row>78</xdr:row>
      <xdr:rowOff>53340</xdr:rowOff>
    </xdr:to>
    <xdr:sp macro="" textlink="">
      <xdr:nvSpPr>
        <xdr:cNvPr id="415" name="フローチャート: 判断 414"/>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44450</xdr:rowOff>
    </xdr:from>
    <xdr:ext cx="534035" cy="259080"/>
    <xdr:sp macro="" textlink="">
      <xdr:nvSpPr>
        <xdr:cNvPr id="416" name="テキスト ボックス 415"/>
        <xdr:cNvSpPr txBox="1"/>
      </xdr:nvSpPr>
      <xdr:spPr>
        <a:xfrm>
          <a:off x="8482965" y="1341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11430</xdr:rowOff>
    </xdr:from>
    <xdr:to xmlns:xdr="http://schemas.openxmlformats.org/drawingml/2006/spreadsheetDrawing">
      <xdr:col>41</xdr:col>
      <xdr:colOff>50800</xdr:colOff>
      <xdr:row>77</xdr:row>
      <xdr:rowOff>60960</xdr:rowOff>
    </xdr:to>
    <xdr:cxnSp macro="">
      <xdr:nvCxnSpPr>
        <xdr:cNvPr id="417" name="直線コネクタ 416"/>
        <xdr:cNvCxnSpPr/>
      </xdr:nvCxnSpPr>
      <xdr:spPr>
        <a:xfrm>
          <a:off x="6972300" y="13213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49530</xdr:rowOff>
    </xdr:to>
    <xdr:sp macro="" textlink="">
      <xdr:nvSpPr>
        <xdr:cNvPr id="418" name="フローチャート: 判断 417"/>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40640</xdr:rowOff>
    </xdr:from>
    <xdr:ext cx="534035" cy="258445"/>
    <xdr:sp macro="" textlink="">
      <xdr:nvSpPr>
        <xdr:cNvPr id="419" name="テキスト ボックス 418"/>
        <xdr:cNvSpPr txBox="1"/>
      </xdr:nvSpPr>
      <xdr:spPr>
        <a:xfrm>
          <a:off x="7593965" y="13413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111760</xdr:rowOff>
    </xdr:from>
    <xdr:to xmlns:xdr="http://schemas.openxmlformats.org/drawingml/2006/spreadsheetDrawing">
      <xdr:col>36</xdr:col>
      <xdr:colOff>165100</xdr:colOff>
      <xdr:row>78</xdr:row>
      <xdr:rowOff>41910</xdr:rowOff>
    </xdr:to>
    <xdr:sp macro="" textlink="">
      <xdr:nvSpPr>
        <xdr:cNvPr id="420" name="フローチャート: 判断 419"/>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33020</xdr:rowOff>
    </xdr:from>
    <xdr:ext cx="534035" cy="259080"/>
    <xdr:sp macro="" textlink="">
      <xdr:nvSpPr>
        <xdr:cNvPr id="421" name="テキスト ボックス 420"/>
        <xdr:cNvSpPr txBox="1"/>
      </xdr:nvSpPr>
      <xdr:spPr>
        <a:xfrm>
          <a:off x="6704965" y="13406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46355</xdr:rowOff>
    </xdr:from>
    <xdr:to xmlns:xdr="http://schemas.openxmlformats.org/drawingml/2006/spreadsheetDrawing">
      <xdr:col>55</xdr:col>
      <xdr:colOff>50800</xdr:colOff>
      <xdr:row>77</xdr:row>
      <xdr:rowOff>147955</xdr:rowOff>
    </xdr:to>
    <xdr:sp macro="" textlink="">
      <xdr:nvSpPr>
        <xdr:cNvPr id="427" name="楕円 426"/>
        <xdr:cNvSpPr/>
      </xdr:nvSpPr>
      <xdr:spPr>
        <a:xfrm>
          <a:off x="104267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69215</xdr:rowOff>
    </xdr:from>
    <xdr:ext cx="534670" cy="259080"/>
    <xdr:sp macro="" textlink="">
      <xdr:nvSpPr>
        <xdr:cNvPr id="428" name="商工費該当値テキスト"/>
        <xdr:cNvSpPr txBox="1"/>
      </xdr:nvSpPr>
      <xdr:spPr>
        <a:xfrm>
          <a:off x="10528300" y="13099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429" name="楕円 428"/>
        <xdr:cNvSpPr/>
      </xdr:nvSpPr>
      <xdr:spPr>
        <a:xfrm>
          <a:off x="9588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4035" cy="258445"/>
    <xdr:sp macro="" textlink="">
      <xdr:nvSpPr>
        <xdr:cNvPr id="430" name="テキスト ボックス 429"/>
        <xdr:cNvSpPr txBox="1"/>
      </xdr:nvSpPr>
      <xdr:spPr>
        <a:xfrm>
          <a:off x="937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152400</xdr:rowOff>
    </xdr:from>
    <xdr:to xmlns:xdr="http://schemas.openxmlformats.org/drawingml/2006/spreadsheetDrawing">
      <xdr:col>46</xdr:col>
      <xdr:colOff>38100</xdr:colOff>
      <xdr:row>77</xdr:row>
      <xdr:rowOff>82550</xdr:rowOff>
    </xdr:to>
    <xdr:sp macro="" textlink="">
      <xdr:nvSpPr>
        <xdr:cNvPr id="431" name="楕円 430"/>
        <xdr:cNvSpPr/>
      </xdr:nvSpPr>
      <xdr:spPr>
        <a:xfrm>
          <a:off x="86995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99060</xdr:rowOff>
    </xdr:from>
    <xdr:ext cx="534035" cy="258445"/>
    <xdr:sp macro="" textlink="">
      <xdr:nvSpPr>
        <xdr:cNvPr id="432" name="テキスト ボックス 431"/>
        <xdr:cNvSpPr txBox="1"/>
      </xdr:nvSpPr>
      <xdr:spPr>
        <a:xfrm>
          <a:off x="8482965" y="12957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10160</xdr:rowOff>
    </xdr:from>
    <xdr:to xmlns:xdr="http://schemas.openxmlformats.org/drawingml/2006/spreadsheetDrawing">
      <xdr:col>41</xdr:col>
      <xdr:colOff>101600</xdr:colOff>
      <xdr:row>77</xdr:row>
      <xdr:rowOff>111760</xdr:rowOff>
    </xdr:to>
    <xdr:sp macro="" textlink="">
      <xdr:nvSpPr>
        <xdr:cNvPr id="433" name="楕円 432"/>
        <xdr:cNvSpPr/>
      </xdr:nvSpPr>
      <xdr:spPr>
        <a:xfrm>
          <a:off x="7810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128270</xdr:rowOff>
    </xdr:from>
    <xdr:ext cx="534035" cy="259080"/>
    <xdr:sp macro="" textlink="">
      <xdr:nvSpPr>
        <xdr:cNvPr id="434" name="テキスト ボックス 433"/>
        <xdr:cNvSpPr txBox="1"/>
      </xdr:nvSpPr>
      <xdr:spPr>
        <a:xfrm>
          <a:off x="7593965" y="12987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132080</xdr:rowOff>
    </xdr:from>
    <xdr:to xmlns:xdr="http://schemas.openxmlformats.org/drawingml/2006/spreadsheetDrawing">
      <xdr:col>36</xdr:col>
      <xdr:colOff>165100</xdr:colOff>
      <xdr:row>77</xdr:row>
      <xdr:rowOff>62230</xdr:rowOff>
    </xdr:to>
    <xdr:sp macro="" textlink="">
      <xdr:nvSpPr>
        <xdr:cNvPr id="435" name="楕円 434"/>
        <xdr:cNvSpPr/>
      </xdr:nvSpPr>
      <xdr:spPr>
        <a:xfrm>
          <a:off x="6921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78740</xdr:rowOff>
    </xdr:from>
    <xdr:ext cx="534035" cy="259080"/>
    <xdr:sp macro="" textlink="">
      <xdr:nvSpPr>
        <xdr:cNvPr id="436" name="テキスト ボックス 435"/>
        <xdr:cNvSpPr txBox="1"/>
      </xdr:nvSpPr>
      <xdr:spPr>
        <a:xfrm>
          <a:off x="6704965" y="1293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5" name="テキスト ボックス 44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8" name="テキスト ボックス 447"/>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52" name="テキスト ボックス 451"/>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4" name="テキスト ボックス 453"/>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6" name="テキスト ボックス 455"/>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62230</xdr:rowOff>
    </xdr:from>
    <xdr:to xmlns:xdr="http://schemas.openxmlformats.org/drawingml/2006/spreadsheetDrawing">
      <xdr:col>54</xdr:col>
      <xdr:colOff>189865</xdr:colOff>
      <xdr:row>98</xdr:row>
      <xdr:rowOff>79375</xdr:rowOff>
    </xdr:to>
    <xdr:cxnSp macro="">
      <xdr:nvCxnSpPr>
        <xdr:cNvPr id="460" name="直線コネクタ 459"/>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4670" cy="259080"/>
    <xdr:sp macro="" textlink="">
      <xdr:nvSpPr>
        <xdr:cNvPr id="461" name="土木費最小値テキスト"/>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8890</xdr:rowOff>
    </xdr:from>
    <xdr:ext cx="598805" cy="258445"/>
    <xdr:sp macro="" textlink="">
      <xdr:nvSpPr>
        <xdr:cNvPr id="463" name="土木費最大値テキスト"/>
        <xdr:cNvSpPr txBox="1"/>
      </xdr:nvSpPr>
      <xdr:spPr>
        <a:xfrm>
          <a:off x="10528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62230</xdr:rowOff>
    </xdr:from>
    <xdr:to xmlns:xdr="http://schemas.openxmlformats.org/drawingml/2006/spreadsheetDrawing">
      <xdr:col>55</xdr:col>
      <xdr:colOff>88900</xdr:colOff>
      <xdr:row>90</xdr:row>
      <xdr:rowOff>62230</xdr:rowOff>
    </xdr:to>
    <xdr:cxnSp macro="">
      <xdr:nvCxnSpPr>
        <xdr:cNvPr id="464" name="直線コネクタ 463"/>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109220</xdr:rowOff>
    </xdr:from>
    <xdr:to xmlns:xdr="http://schemas.openxmlformats.org/drawingml/2006/spreadsheetDrawing">
      <xdr:col>55</xdr:col>
      <xdr:colOff>0</xdr:colOff>
      <xdr:row>94</xdr:row>
      <xdr:rowOff>42545</xdr:rowOff>
    </xdr:to>
    <xdr:cxnSp macro="">
      <xdr:nvCxnSpPr>
        <xdr:cNvPr id="465" name="直線コネクタ 464"/>
        <xdr:cNvCxnSpPr/>
      </xdr:nvCxnSpPr>
      <xdr:spPr>
        <a:xfrm flipV="1">
          <a:off x="9639300" y="15882620"/>
          <a:ext cx="8382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4670" cy="259080"/>
    <xdr:sp macro="" textlink="">
      <xdr:nvSpPr>
        <xdr:cNvPr id="466" name="土木費平均値テキスト"/>
        <xdr:cNvSpPr txBox="1"/>
      </xdr:nvSpPr>
      <xdr:spPr>
        <a:xfrm>
          <a:off x="105283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42545</xdr:rowOff>
    </xdr:from>
    <xdr:to xmlns:xdr="http://schemas.openxmlformats.org/drawingml/2006/spreadsheetDrawing">
      <xdr:col>50</xdr:col>
      <xdr:colOff>114300</xdr:colOff>
      <xdr:row>94</xdr:row>
      <xdr:rowOff>93345</xdr:rowOff>
    </xdr:to>
    <xdr:cxnSp macro="">
      <xdr:nvCxnSpPr>
        <xdr:cNvPr id="468" name="直線コネクタ 467"/>
        <xdr:cNvCxnSpPr/>
      </xdr:nvCxnSpPr>
      <xdr:spPr>
        <a:xfrm flipV="1">
          <a:off x="8750300" y="161588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4035" cy="259080"/>
    <xdr:sp macro="" textlink="">
      <xdr:nvSpPr>
        <xdr:cNvPr id="470" name="テキスト ボックス 469"/>
        <xdr:cNvSpPr txBox="1"/>
      </xdr:nvSpPr>
      <xdr:spPr>
        <a:xfrm>
          <a:off x="9371965" y="1657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93345</xdr:rowOff>
    </xdr:from>
    <xdr:to xmlns:xdr="http://schemas.openxmlformats.org/drawingml/2006/spreadsheetDrawing">
      <xdr:col>45</xdr:col>
      <xdr:colOff>177800</xdr:colOff>
      <xdr:row>95</xdr:row>
      <xdr:rowOff>12700</xdr:rowOff>
    </xdr:to>
    <xdr:cxnSp macro="">
      <xdr:nvCxnSpPr>
        <xdr:cNvPr id="471" name="直線コネクタ 470"/>
        <xdr:cNvCxnSpPr/>
      </xdr:nvCxnSpPr>
      <xdr:spPr>
        <a:xfrm flipV="1">
          <a:off x="7861300" y="1620964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4035" cy="259080"/>
    <xdr:sp macro="" textlink="">
      <xdr:nvSpPr>
        <xdr:cNvPr id="473" name="テキスト ボックス 472"/>
        <xdr:cNvSpPr txBox="1"/>
      </xdr:nvSpPr>
      <xdr:spPr>
        <a:xfrm>
          <a:off x="8482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12700</xdr:rowOff>
    </xdr:from>
    <xdr:to xmlns:xdr="http://schemas.openxmlformats.org/drawingml/2006/spreadsheetDrawing">
      <xdr:col>41</xdr:col>
      <xdr:colOff>50800</xdr:colOff>
      <xdr:row>95</xdr:row>
      <xdr:rowOff>84455</xdr:rowOff>
    </xdr:to>
    <xdr:cxnSp macro="">
      <xdr:nvCxnSpPr>
        <xdr:cNvPr id="474" name="直線コネクタ 473"/>
        <xdr:cNvCxnSpPr/>
      </xdr:nvCxnSpPr>
      <xdr:spPr>
        <a:xfrm flipV="1">
          <a:off x="6972300" y="1630045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4035" cy="259080"/>
    <xdr:sp macro="" textlink="">
      <xdr:nvSpPr>
        <xdr:cNvPr id="476" name="テキスト ボックス 475"/>
        <xdr:cNvSpPr txBox="1"/>
      </xdr:nvSpPr>
      <xdr:spPr>
        <a:xfrm>
          <a:off x="7593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4035" cy="258445"/>
    <xdr:sp macro="" textlink="">
      <xdr:nvSpPr>
        <xdr:cNvPr id="478" name="テキスト ボックス 477"/>
        <xdr:cNvSpPr txBox="1"/>
      </xdr:nvSpPr>
      <xdr:spPr>
        <a:xfrm>
          <a:off x="6704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58420</xdr:rowOff>
    </xdr:from>
    <xdr:to xmlns:xdr="http://schemas.openxmlformats.org/drawingml/2006/spreadsheetDrawing">
      <xdr:col>55</xdr:col>
      <xdr:colOff>50800</xdr:colOff>
      <xdr:row>92</xdr:row>
      <xdr:rowOff>160020</xdr:rowOff>
    </xdr:to>
    <xdr:sp macro="" textlink="">
      <xdr:nvSpPr>
        <xdr:cNvPr id="484" name="楕円 483"/>
        <xdr:cNvSpPr/>
      </xdr:nvSpPr>
      <xdr:spPr>
        <a:xfrm>
          <a:off x="10426700" y="158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81280</xdr:rowOff>
    </xdr:from>
    <xdr:ext cx="598805" cy="259080"/>
    <xdr:sp macro="" textlink="">
      <xdr:nvSpPr>
        <xdr:cNvPr id="485" name="土木費該当値テキスト"/>
        <xdr:cNvSpPr txBox="1"/>
      </xdr:nvSpPr>
      <xdr:spPr>
        <a:xfrm>
          <a:off x="10528300" y="15683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163195</xdr:rowOff>
    </xdr:from>
    <xdr:to xmlns:xdr="http://schemas.openxmlformats.org/drawingml/2006/spreadsheetDrawing">
      <xdr:col>50</xdr:col>
      <xdr:colOff>165100</xdr:colOff>
      <xdr:row>94</xdr:row>
      <xdr:rowOff>93345</xdr:rowOff>
    </xdr:to>
    <xdr:sp macro="" textlink="">
      <xdr:nvSpPr>
        <xdr:cNvPr id="486" name="楕円 485"/>
        <xdr:cNvSpPr/>
      </xdr:nvSpPr>
      <xdr:spPr>
        <a:xfrm>
          <a:off x="9588500" y="16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92</xdr:row>
      <xdr:rowOff>109855</xdr:rowOff>
    </xdr:from>
    <xdr:ext cx="598170" cy="258445"/>
    <xdr:sp macro="" textlink="">
      <xdr:nvSpPr>
        <xdr:cNvPr id="487" name="テキスト ボックス 486"/>
        <xdr:cNvSpPr txBox="1"/>
      </xdr:nvSpPr>
      <xdr:spPr>
        <a:xfrm>
          <a:off x="9339580" y="15883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42545</xdr:rowOff>
    </xdr:from>
    <xdr:to xmlns:xdr="http://schemas.openxmlformats.org/drawingml/2006/spreadsheetDrawing">
      <xdr:col>46</xdr:col>
      <xdr:colOff>38100</xdr:colOff>
      <xdr:row>94</xdr:row>
      <xdr:rowOff>144145</xdr:rowOff>
    </xdr:to>
    <xdr:sp macro="" textlink="">
      <xdr:nvSpPr>
        <xdr:cNvPr id="488" name="楕円 487"/>
        <xdr:cNvSpPr/>
      </xdr:nvSpPr>
      <xdr:spPr>
        <a:xfrm>
          <a:off x="8699500" y="161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92</xdr:row>
      <xdr:rowOff>160655</xdr:rowOff>
    </xdr:from>
    <xdr:ext cx="598170" cy="259080"/>
    <xdr:sp macro="" textlink="">
      <xdr:nvSpPr>
        <xdr:cNvPr id="489" name="テキスト ボックス 488"/>
        <xdr:cNvSpPr txBox="1"/>
      </xdr:nvSpPr>
      <xdr:spPr>
        <a:xfrm>
          <a:off x="8450580" y="15934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133350</xdr:rowOff>
    </xdr:from>
    <xdr:to xmlns:xdr="http://schemas.openxmlformats.org/drawingml/2006/spreadsheetDrawing">
      <xdr:col>41</xdr:col>
      <xdr:colOff>101600</xdr:colOff>
      <xdr:row>95</xdr:row>
      <xdr:rowOff>63500</xdr:rowOff>
    </xdr:to>
    <xdr:sp macro="" textlink="">
      <xdr:nvSpPr>
        <xdr:cNvPr id="490" name="楕円 489"/>
        <xdr:cNvSpPr/>
      </xdr:nvSpPr>
      <xdr:spPr>
        <a:xfrm>
          <a:off x="78105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80010</xdr:rowOff>
    </xdr:from>
    <xdr:ext cx="534035" cy="259080"/>
    <xdr:sp macro="" textlink="">
      <xdr:nvSpPr>
        <xdr:cNvPr id="491" name="テキスト ボックス 490"/>
        <xdr:cNvSpPr txBox="1"/>
      </xdr:nvSpPr>
      <xdr:spPr>
        <a:xfrm>
          <a:off x="7593965" y="16024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33655</xdr:rowOff>
    </xdr:from>
    <xdr:to xmlns:xdr="http://schemas.openxmlformats.org/drawingml/2006/spreadsheetDrawing">
      <xdr:col>36</xdr:col>
      <xdr:colOff>165100</xdr:colOff>
      <xdr:row>95</xdr:row>
      <xdr:rowOff>135255</xdr:rowOff>
    </xdr:to>
    <xdr:sp macro="" textlink="">
      <xdr:nvSpPr>
        <xdr:cNvPr id="492" name="楕円 491"/>
        <xdr:cNvSpPr/>
      </xdr:nvSpPr>
      <xdr:spPr>
        <a:xfrm>
          <a:off x="6921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151765</xdr:rowOff>
    </xdr:from>
    <xdr:ext cx="534035" cy="259080"/>
    <xdr:sp macro="" textlink="">
      <xdr:nvSpPr>
        <xdr:cNvPr id="493" name="テキスト ボックス 492"/>
        <xdr:cNvSpPr txBox="1"/>
      </xdr:nvSpPr>
      <xdr:spPr>
        <a:xfrm>
          <a:off x="6704965" y="16096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4" name="直線コネクタ 503"/>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48285" cy="258445"/>
    <xdr:sp macro="" textlink="">
      <xdr:nvSpPr>
        <xdr:cNvPr id="505" name="テキスト ボックス 504"/>
        <xdr:cNvSpPr txBox="1"/>
      </xdr:nvSpPr>
      <xdr:spPr>
        <a:xfrm>
          <a:off x="12197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6" name="直線コネクタ 505"/>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58445"/>
    <xdr:sp macro="" textlink="">
      <xdr:nvSpPr>
        <xdr:cNvPr id="507" name="テキスト ボックス 506"/>
        <xdr:cNvSpPr txBox="1"/>
      </xdr:nvSpPr>
      <xdr:spPr>
        <a:xfrm>
          <a:off x="11914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8" name="直線コネクタ 507"/>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8445"/>
    <xdr:sp macro="" textlink="">
      <xdr:nvSpPr>
        <xdr:cNvPr id="509" name="テキスト ボックス 508"/>
        <xdr:cNvSpPr txBox="1"/>
      </xdr:nvSpPr>
      <xdr:spPr>
        <a:xfrm>
          <a:off x="11914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11" name="テキスト ボックス 51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2" name="直線コネクタ 511"/>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8445"/>
    <xdr:sp macro="" textlink="">
      <xdr:nvSpPr>
        <xdr:cNvPr id="513" name="テキスト ボックス 512"/>
        <xdr:cNvSpPr txBox="1"/>
      </xdr:nvSpPr>
      <xdr:spPr>
        <a:xfrm>
          <a:off x="11914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4" name="直線コネクタ 513"/>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995" cy="258445"/>
    <xdr:sp macro="" textlink="">
      <xdr:nvSpPr>
        <xdr:cNvPr id="515" name="テキスト ボックス 514"/>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6" name="直線コネクタ 515"/>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94995" cy="258445"/>
    <xdr:sp macro="" textlink="">
      <xdr:nvSpPr>
        <xdr:cNvPr id="517" name="テキスト ボックス 516"/>
        <xdr:cNvSpPr txBox="1"/>
      </xdr:nvSpPr>
      <xdr:spPr>
        <a:xfrm>
          <a:off x="11850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92075</xdr:rowOff>
    </xdr:from>
    <xdr:to xmlns:xdr="http://schemas.openxmlformats.org/drawingml/2006/spreadsheetDrawing">
      <xdr:col>85</xdr:col>
      <xdr:colOff>126365</xdr:colOff>
      <xdr:row>38</xdr:row>
      <xdr:rowOff>143510</xdr:rowOff>
    </xdr:to>
    <xdr:cxnSp macro="">
      <xdr:nvCxnSpPr>
        <xdr:cNvPr id="521" name="直線コネクタ 520"/>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147320</xdr:rowOff>
    </xdr:from>
    <xdr:ext cx="534670" cy="259080"/>
    <xdr:sp macro="" textlink="">
      <xdr:nvSpPr>
        <xdr:cNvPr id="522" name="消防費最小値テキスト"/>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143510</xdr:rowOff>
    </xdr:from>
    <xdr:to xmlns:xdr="http://schemas.openxmlformats.org/drawingml/2006/spreadsheetDrawing">
      <xdr:col>86</xdr:col>
      <xdr:colOff>25400</xdr:colOff>
      <xdr:row>38</xdr:row>
      <xdr:rowOff>143510</xdr:rowOff>
    </xdr:to>
    <xdr:cxnSp macro="">
      <xdr:nvCxnSpPr>
        <xdr:cNvPr id="523" name="直線コネクタ 522"/>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38735</xdr:rowOff>
    </xdr:from>
    <xdr:ext cx="598805" cy="259080"/>
    <xdr:sp macro="" textlink="">
      <xdr:nvSpPr>
        <xdr:cNvPr id="524" name="消防費最大値テキスト"/>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92075</xdr:rowOff>
    </xdr:from>
    <xdr:to xmlns:xdr="http://schemas.openxmlformats.org/drawingml/2006/spreadsheetDrawing">
      <xdr:col>86</xdr:col>
      <xdr:colOff>25400</xdr:colOff>
      <xdr:row>30</xdr:row>
      <xdr:rowOff>92075</xdr:rowOff>
    </xdr:to>
    <xdr:cxnSp macro="">
      <xdr:nvCxnSpPr>
        <xdr:cNvPr id="525" name="直線コネクタ 524"/>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86995</xdr:rowOff>
    </xdr:from>
    <xdr:to xmlns:xdr="http://schemas.openxmlformats.org/drawingml/2006/spreadsheetDrawing">
      <xdr:col>85</xdr:col>
      <xdr:colOff>127000</xdr:colOff>
      <xdr:row>37</xdr:row>
      <xdr:rowOff>103505</xdr:rowOff>
    </xdr:to>
    <xdr:cxnSp macro="">
      <xdr:nvCxnSpPr>
        <xdr:cNvPr id="526" name="直線コネクタ 525"/>
        <xdr:cNvCxnSpPr/>
      </xdr:nvCxnSpPr>
      <xdr:spPr>
        <a:xfrm>
          <a:off x="15481300" y="643064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xdr:rowOff>
    </xdr:from>
    <xdr:ext cx="534670" cy="258445"/>
    <xdr:sp macro="" textlink="">
      <xdr:nvSpPr>
        <xdr:cNvPr id="527" name="消防費平均値テキスト"/>
        <xdr:cNvSpPr txBox="1"/>
      </xdr:nvSpPr>
      <xdr:spPr>
        <a:xfrm>
          <a:off x="16370300" y="6178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154940</xdr:rowOff>
    </xdr:from>
    <xdr:to xmlns:xdr="http://schemas.openxmlformats.org/drawingml/2006/spreadsheetDrawing">
      <xdr:col>85</xdr:col>
      <xdr:colOff>177800</xdr:colOff>
      <xdr:row>37</xdr:row>
      <xdr:rowOff>85090</xdr:rowOff>
    </xdr:to>
    <xdr:sp macro="" textlink="">
      <xdr:nvSpPr>
        <xdr:cNvPr id="528" name="フローチャート: 判断 527"/>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86995</xdr:rowOff>
    </xdr:from>
    <xdr:to xmlns:xdr="http://schemas.openxmlformats.org/drawingml/2006/spreadsheetDrawing">
      <xdr:col>81</xdr:col>
      <xdr:colOff>50800</xdr:colOff>
      <xdr:row>37</xdr:row>
      <xdr:rowOff>113665</xdr:rowOff>
    </xdr:to>
    <xdr:cxnSp macro="">
      <xdr:nvCxnSpPr>
        <xdr:cNvPr id="529" name="直線コネクタ 528"/>
        <xdr:cNvCxnSpPr/>
      </xdr:nvCxnSpPr>
      <xdr:spPr>
        <a:xfrm flipV="1">
          <a:off x="14592300" y="64306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40640</xdr:rowOff>
    </xdr:from>
    <xdr:to xmlns:xdr="http://schemas.openxmlformats.org/drawingml/2006/spreadsheetDrawing">
      <xdr:col>81</xdr:col>
      <xdr:colOff>101600</xdr:colOff>
      <xdr:row>37</xdr:row>
      <xdr:rowOff>141605</xdr:rowOff>
    </xdr:to>
    <xdr:sp macro="" textlink="">
      <xdr:nvSpPr>
        <xdr:cNvPr id="530" name="フローチャート: 判断 529"/>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132715</xdr:rowOff>
    </xdr:from>
    <xdr:ext cx="534035" cy="258445"/>
    <xdr:sp macro="" textlink="">
      <xdr:nvSpPr>
        <xdr:cNvPr id="531" name="テキスト ボックス 530"/>
        <xdr:cNvSpPr txBox="1"/>
      </xdr:nvSpPr>
      <xdr:spPr>
        <a:xfrm>
          <a:off x="15213965" y="6476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113665</xdr:rowOff>
    </xdr:from>
    <xdr:to xmlns:xdr="http://schemas.openxmlformats.org/drawingml/2006/spreadsheetDrawing">
      <xdr:col>76</xdr:col>
      <xdr:colOff>114300</xdr:colOff>
      <xdr:row>37</xdr:row>
      <xdr:rowOff>160020</xdr:rowOff>
    </xdr:to>
    <xdr:cxnSp macro="">
      <xdr:nvCxnSpPr>
        <xdr:cNvPr id="532" name="直線コネクタ 531"/>
        <xdr:cNvCxnSpPr/>
      </xdr:nvCxnSpPr>
      <xdr:spPr>
        <a:xfrm flipV="1">
          <a:off x="13703300" y="645731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33" name="フローチャート: 判断 532"/>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6985</xdr:rowOff>
    </xdr:from>
    <xdr:ext cx="534035" cy="258445"/>
    <xdr:sp macro="" textlink="">
      <xdr:nvSpPr>
        <xdr:cNvPr id="534" name="テキスト ボックス 533"/>
        <xdr:cNvSpPr txBox="1"/>
      </xdr:nvSpPr>
      <xdr:spPr>
        <a:xfrm>
          <a:off x="14324965" y="617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133350</xdr:rowOff>
    </xdr:from>
    <xdr:to xmlns:xdr="http://schemas.openxmlformats.org/drawingml/2006/spreadsheetDrawing">
      <xdr:col>71</xdr:col>
      <xdr:colOff>177800</xdr:colOff>
      <xdr:row>37</xdr:row>
      <xdr:rowOff>160020</xdr:rowOff>
    </xdr:to>
    <xdr:cxnSp macro="">
      <xdr:nvCxnSpPr>
        <xdr:cNvPr id="535" name="直線コネクタ 534"/>
        <xdr:cNvCxnSpPr/>
      </xdr:nvCxnSpPr>
      <xdr:spPr>
        <a:xfrm>
          <a:off x="12814300" y="6477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47625</xdr:rowOff>
    </xdr:from>
    <xdr:to xmlns:xdr="http://schemas.openxmlformats.org/drawingml/2006/spreadsheetDrawing">
      <xdr:col>72</xdr:col>
      <xdr:colOff>38100</xdr:colOff>
      <xdr:row>37</xdr:row>
      <xdr:rowOff>149225</xdr:rowOff>
    </xdr:to>
    <xdr:sp macro="" textlink="">
      <xdr:nvSpPr>
        <xdr:cNvPr id="536" name="フローチャート: 判断 535"/>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166370</xdr:rowOff>
    </xdr:from>
    <xdr:ext cx="534035" cy="258445"/>
    <xdr:sp macro="" textlink="">
      <xdr:nvSpPr>
        <xdr:cNvPr id="537" name="テキスト ボックス 536"/>
        <xdr:cNvSpPr txBox="1"/>
      </xdr:nvSpPr>
      <xdr:spPr>
        <a:xfrm>
          <a:off x="13435965" y="6167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141605</xdr:rowOff>
    </xdr:to>
    <xdr:sp macro="" textlink="">
      <xdr:nvSpPr>
        <xdr:cNvPr id="538" name="フローチャート: 判断 537"/>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158115</xdr:rowOff>
    </xdr:from>
    <xdr:ext cx="534035" cy="258445"/>
    <xdr:sp macro="" textlink="">
      <xdr:nvSpPr>
        <xdr:cNvPr id="539" name="テキスト ボックス 538"/>
        <xdr:cNvSpPr txBox="1"/>
      </xdr:nvSpPr>
      <xdr:spPr>
        <a:xfrm>
          <a:off x="12546965" y="6158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52705</xdr:rowOff>
    </xdr:from>
    <xdr:to xmlns:xdr="http://schemas.openxmlformats.org/drawingml/2006/spreadsheetDrawing">
      <xdr:col>85</xdr:col>
      <xdr:colOff>177800</xdr:colOff>
      <xdr:row>37</xdr:row>
      <xdr:rowOff>154940</xdr:rowOff>
    </xdr:to>
    <xdr:sp macro="" textlink="">
      <xdr:nvSpPr>
        <xdr:cNvPr id="545" name="楕円 544"/>
        <xdr:cNvSpPr/>
      </xdr:nvSpPr>
      <xdr:spPr>
        <a:xfrm>
          <a:off x="162687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31115</xdr:rowOff>
    </xdr:from>
    <xdr:ext cx="534670" cy="258445"/>
    <xdr:sp macro="" textlink="">
      <xdr:nvSpPr>
        <xdr:cNvPr id="546" name="消防費該当値テキスト"/>
        <xdr:cNvSpPr txBox="1"/>
      </xdr:nvSpPr>
      <xdr:spPr>
        <a:xfrm>
          <a:off x="16370300" y="6374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36195</xdr:rowOff>
    </xdr:from>
    <xdr:to xmlns:xdr="http://schemas.openxmlformats.org/drawingml/2006/spreadsheetDrawing">
      <xdr:col>81</xdr:col>
      <xdr:colOff>101600</xdr:colOff>
      <xdr:row>37</xdr:row>
      <xdr:rowOff>137795</xdr:rowOff>
    </xdr:to>
    <xdr:sp macro="" textlink="">
      <xdr:nvSpPr>
        <xdr:cNvPr id="547" name="楕円 546"/>
        <xdr:cNvSpPr/>
      </xdr:nvSpPr>
      <xdr:spPr>
        <a:xfrm>
          <a:off x="15430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154940</xdr:rowOff>
    </xdr:from>
    <xdr:ext cx="534035" cy="258445"/>
    <xdr:sp macro="" textlink="">
      <xdr:nvSpPr>
        <xdr:cNvPr id="548" name="テキスト ボックス 547"/>
        <xdr:cNvSpPr txBox="1"/>
      </xdr:nvSpPr>
      <xdr:spPr>
        <a:xfrm>
          <a:off x="15213965" y="6155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63500</xdr:rowOff>
    </xdr:from>
    <xdr:to xmlns:xdr="http://schemas.openxmlformats.org/drawingml/2006/spreadsheetDrawing">
      <xdr:col>76</xdr:col>
      <xdr:colOff>165100</xdr:colOff>
      <xdr:row>37</xdr:row>
      <xdr:rowOff>164465</xdr:rowOff>
    </xdr:to>
    <xdr:sp macro="" textlink="">
      <xdr:nvSpPr>
        <xdr:cNvPr id="549" name="楕円 548"/>
        <xdr:cNvSpPr/>
      </xdr:nvSpPr>
      <xdr:spPr>
        <a:xfrm>
          <a:off x="14541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155575</xdr:rowOff>
    </xdr:from>
    <xdr:ext cx="534035" cy="258445"/>
    <xdr:sp macro="" textlink="">
      <xdr:nvSpPr>
        <xdr:cNvPr id="550" name="テキスト ボックス 549"/>
        <xdr:cNvSpPr txBox="1"/>
      </xdr:nvSpPr>
      <xdr:spPr>
        <a:xfrm>
          <a:off x="14324965" y="6499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109220</xdr:rowOff>
    </xdr:from>
    <xdr:to xmlns:xdr="http://schemas.openxmlformats.org/drawingml/2006/spreadsheetDrawing">
      <xdr:col>72</xdr:col>
      <xdr:colOff>38100</xdr:colOff>
      <xdr:row>38</xdr:row>
      <xdr:rowOff>39370</xdr:rowOff>
    </xdr:to>
    <xdr:sp macro="" textlink="">
      <xdr:nvSpPr>
        <xdr:cNvPr id="551" name="楕円 550"/>
        <xdr:cNvSpPr/>
      </xdr:nvSpPr>
      <xdr:spPr>
        <a:xfrm>
          <a:off x="13652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30480</xdr:rowOff>
    </xdr:from>
    <xdr:ext cx="534035" cy="258445"/>
    <xdr:sp macro="" textlink="">
      <xdr:nvSpPr>
        <xdr:cNvPr id="552" name="テキスト ボックス 551"/>
        <xdr:cNvSpPr txBox="1"/>
      </xdr:nvSpPr>
      <xdr:spPr>
        <a:xfrm>
          <a:off x="13435965" y="654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82550</xdr:rowOff>
    </xdr:from>
    <xdr:to xmlns:xdr="http://schemas.openxmlformats.org/drawingml/2006/spreadsheetDrawing">
      <xdr:col>67</xdr:col>
      <xdr:colOff>101600</xdr:colOff>
      <xdr:row>38</xdr:row>
      <xdr:rowOff>12700</xdr:rowOff>
    </xdr:to>
    <xdr:sp macro="" textlink="">
      <xdr:nvSpPr>
        <xdr:cNvPr id="553" name="楕円 552"/>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3810</xdr:rowOff>
    </xdr:from>
    <xdr:ext cx="534035" cy="259080"/>
    <xdr:sp macro="" textlink="">
      <xdr:nvSpPr>
        <xdr:cNvPr id="554" name="テキスト ボックス 553"/>
        <xdr:cNvSpPr txBox="1"/>
      </xdr:nvSpPr>
      <xdr:spPr>
        <a:xfrm>
          <a:off x="12546965" y="6518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6" name="テキスト ボックス 56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70" name="テキスト ボックス 569"/>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72" name="テキスト ボックス 571"/>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4" name="テキスト ボックス 573"/>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6" name="テキスト ボックス 575"/>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34290</xdr:rowOff>
    </xdr:from>
    <xdr:to xmlns:xdr="http://schemas.openxmlformats.org/drawingml/2006/spreadsheetDrawing">
      <xdr:col>85</xdr:col>
      <xdr:colOff>126365</xdr:colOff>
      <xdr:row>57</xdr:row>
      <xdr:rowOff>155575</xdr:rowOff>
    </xdr:to>
    <xdr:cxnSp macro="">
      <xdr:nvCxnSpPr>
        <xdr:cNvPr id="578" name="直線コネクタ 577"/>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159385</xdr:rowOff>
    </xdr:from>
    <xdr:ext cx="534670" cy="258445"/>
    <xdr:sp macro="" textlink="">
      <xdr:nvSpPr>
        <xdr:cNvPr id="579"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155575</xdr:rowOff>
    </xdr:from>
    <xdr:to xmlns:xdr="http://schemas.openxmlformats.org/drawingml/2006/spreadsheetDrawing">
      <xdr:col>86</xdr:col>
      <xdr:colOff>25400</xdr:colOff>
      <xdr:row>57</xdr:row>
      <xdr:rowOff>155575</xdr:rowOff>
    </xdr:to>
    <xdr:cxnSp macro="">
      <xdr:nvCxnSpPr>
        <xdr:cNvPr id="580" name="直線コネクタ 579"/>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152400</xdr:rowOff>
    </xdr:from>
    <xdr:ext cx="598805" cy="259080"/>
    <xdr:sp macro="" textlink="">
      <xdr:nvSpPr>
        <xdr:cNvPr id="581" name="教育費最大値テキスト"/>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34290</xdr:rowOff>
    </xdr:from>
    <xdr:to xmlns:xdr="http://schemas.openxmlformats.org/drawingml/2006/spreadsheetDrawing">
      <xdr:col>86</xdr:col>
      <xdr:colOff>25400</xdr:colOff>
      <xdr:row>51</xdr:row>
      <xdr:rowOff>34290</xdr:rowOff>
    </xdr:to>
    <xdr:cxnSp macro="">
      <xdr:nvCxnSpPr>
        <xdr:cNvPr id="582" name="直線コネクタ 581"/>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132080</xdr:rowOff>
    </xdr:from>
    <xdr:to xmlns:xdr="http://schemas.openxmlformats.org/drawingml/2006/spreadsheetDrawing">
      <xdr:col>85</xdr:col>
      <xdr:colOff>127000</xdr:colOff>
      <xdr:row>52</xdr:row>
      <xdr:rowOff>42545</xdr:rowOff>
    </xdr:to>
    <xdr:cxnSp macro="">
      <xdr:nvCxnSpPr>
        <xdr:cNvPr id="583" name="直線コネクタ 582"/>
        <xdr:cNvCxnSpPr/>
      </xdr:nvCxnSpPr>
      <xdr:spPr>
        <a:xfrm flipV="1">
          <a:off x="15481300" y="88760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77470</xdr:rowOff>
    </xdr:from>
    <xdr:ext cx="534670" cy="258445"/>
    <xdr:sp macro="" textlink="">
      <xdr:nvSpPr>
        <xdr:cNvPr id="584" name="教育費平均値テキスト"/>
        <xdr:cNvSpPr txBox="1"/>
      </xdr:nvSpPr>
      <xdr:spPr>
        <a:xfrm>
          <a:off x="16370300" y="95072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99060</xdr:rowOff>
    </xdr:from>
    <xdr:to xmlns:xdr="http://schemas.openxmlformats.org/drawingml/2006/spreadsheetDrawing">
      <xdr:col>85</xdr:col>
      <xdr:colOff>177800</xdr:colOff>
      <xdr:row>56</xdr:row>
      <xdr:rowOff>29210</xdr:rowOff>
    </xdr:to>
    <xdr:sp macro="" textlink="">
      <xdr:nvSpPr>
        <xdr:cNvPr id="585" name="フローチャート: 判断 584"/>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52</xdr:row>
      <xdr:rowOff>42545</xdr:rowOff>
    </xdr:from>
    <xdr:to xmlns:xdr="http://schemas.openxmlformats.org/drawingml/2006/spreadsheetDrawing">
      <xdr:col>81</xdr:col>
      <xdr:colOff>50800</xdr:colOff>
      <xdr:row>52</xdr:row>
      <xdr:rowOff>100965</xdr:rowOff>
    </xdr:to>
    <xdr:cxnSp macro="">
      <xdr:nvCxnSpPr>
        <xdr:cNvPr id="586" name="直線コネクタ 585"/>
        <xdr:cNvCxnSpPr/>
      </xdr:nvCxnSpPr>
      <xdr:spPr>
        <a:xfrm flipV="1">
          <a:off x="14592300" y="89579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158750</xdr:rowOff>
    </xdr:from>
    <xdr:to xmlns:xdr="http://schemas.openxmlformats.org/drawingml/2006/spreadsheetDrawing">
      <xdr:col>81</xdr:col>
      <xdr:colOff>101600</xdr:colOff>
      <xdr:row>56</xdr:row>
      <xdr:rowOff>88900</xdr:rowOff>
    </xdr:to>
    <xdr:sp macro="" textlink="">
      <xdr:nvSpPr>
        <xdr:cNvPr id="587" name="フローチャート: 判断 586"/>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80010</xdr:rowOff>
    </xdr:from>
    <xdr:ext cx="534035" cy="259080"/>
    <xdr:sp macro="" textlink="">
      <xdr:nvSpPr>
        <xdr:cNvPr id="588" name="テキスト ボックス 587"/>
        <xdr:cNvSpPr txBox="1"/>
      </xdr:nvSpPr>
      <xdr:spPr>
        <a:xfrm>
          <a:off x="15213965" y="9681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52</xdr:row>
      <xdr:rowOff>100965</xdr:rowOff>
    </xdr:from>
    <xdr:to xmlns:xdr="http://schemas.openxmlformats.org/drawingml/2006/spreadsheetDrawing">
      <xdr:col>76</xdr:col>
      <xdr:colOff>114300</xdr:colOff>
      <xdr:row>53</xdr:row>
      <xdr:rowOff>151130</xdr:rowOff>
    </xdr:to>
    <xdr:cxnSp macro="">
      <xdr:nvCxnSpPr>
        <xdr:cNvPr id="589" name="直線コネクタ 588"/>
        <xdr:cNvCxnSpPr/>
      </xdr:nvCxnSpPr>
      <xdr:spPr>
        <a:xfrm flipV="1">
          <a:off x="13703300" y="901636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18415</xdr:rowOff>
    </xdr:from>
    <xdr:to xmlns:xdr="http://schemas.openxmlformats.org/drawingml/2006/spreadsheetDrawing">
      <xdr:col>76</xdr:col>
      <xdr:colOff>165100</xdr:colOff>
      <xdr:row>56</xdr:row>
      <xdr:rowOff>120650</xdr:rowOff>
    </xdr:to>
    <xdr:sp macro="" textlink="">
      <xdr:nvSpPr>
        <xdr:cNvPr id="590" name="フローチャート: 判断 589"/>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111125</xdr:rowOff>
    </xdr:from>
    <xdr:ext cx="534035" cy="258445"/>
    <xdr:sp macro="" textlink="">
      <xdr:nvSpPr>
        <xdr:cNvPr id="591" name="テキスト ボックス 590"/>
        <xdr:cNvSpPr txBox="1"/>
      </xdr:nvSpPr>
      <xdr:spPr>
        <a:xfrm>
          <a:off x="14324965" y="9712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135255</xdr:rowOff>
    </xdr:from>
    <xdr:to xmlns:xdr="http://schemas.openxmlformats.org/drawingml/2006/spreadsheetDrawing">
      <xdr:col>71</xdr:col>
      <xdr:colOff>177800</xdr:colOff>
      <xdr:row>53</xdr:row>
      <xdr:rowOff>151130</xdr:rowOff>
    </xdr:to>
    <xdr:cxnSp macro="">
      <xdr:nvCxnSpPr>
        <xdr:cNvPr id="592" name="直線コネクタ 591"/>
        <xdr:cNvCxnSpPr/>
      </xdr:nvCxnSpPr>
      <xdr:spPr>
        <a:xfrm>
          <a:off x="12814300" y="92221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6985</xdr:rowOff>
    </xdr:from>
    <xdr:to xmlns:xdr="http://schemas.openxmlformats.org/drawingml/2006/spreadsheetDrawing">
      <xdr:col>72</xdr:col>
      <xdr:colOff>38100</xdr:colOff>
      <xdr:row>56</xdr:row>
      <xdr:rowOff>109220</xdr:rowOff>
    </xdr:to>
    <xdr:sp macro="" textlink="">
      <xdr:nvSpPr>
        <xdr:cNvPr id="593" name="フローチャート: 判断 592"/>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99695</xdr:rowOff>
    </xdr:from>
    <xdr:ext cx="534035" cy="258445"/>
    <xdr:sp macro="" textlink="">
      <xdr:nvSpPr>
        <xdr:cNvPr id="594" name="テキスト ボックス 593"/>
        <xdr:cNvSpPr txBox="1"/>
      </xdr:nvSpPr>
      <xdr:spPr>
        <a:xfrm>
          <a:off x="13435965" y="9700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139700</xdr:rowOff>
    </xdr:from>
    <xdr:to xmlns:xdr="http://schemas.openxmlformats.org/drawingml/2006/spreadsheetDrawing">
      <xdr:col>67</xdr:col>
      <xdr:colOff>101600</xdr:colOff>
      <xdr:row>56</xdr:row>
      <xdr:rowOff>69850</xdr:rowOff>
    </xdr:to>
    <xdr:sp macro="" textlink="">
      <xdr:nvSpPr>
        <xdr:cNvPr id="595" name="フローチャート: 判断 594"/>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60960</xdr:rowOff>
    </xdr:from>
    <xdr:ext cx="534035" cy="259080"/>
    <xdr:sp macro="" textlink="">
      <xdr:nvSpPr>
        <xdr:cNvPr id="596" name="テキスト ボックス 595"/>
        <xdr:cNvSpPr txBox="1"/>
      </xdr:nvSpPr>
      <xdr:spPr>
        <a:xfrm>
          <a:off x="12546965" y="966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51</xdr:row>
      <xdr:rowOff>80645</xdr:rowOff>
    </xdr:from>
    <xdr:to xmlns:xdr="http://schemas.openxmlformats.org/drawingml/2006/spreadsheetDrawing">
      <xdr:col>85</xdr:col>
      <xdr:colOff>177800</xdr:colOff>
      <xdr:row>52</xdr:row>
      <xdr:rowOff>10795</xdr:rowOff>
    </xdr:to>
    <xdr:sp macro="" textlink="">
      <xdr:nvSpPr>
        <xdr:cNvPr id="602" name="楕円 601"/>
        <xdr:cNvSpPr/>
      </xdr:nvSpPr>
      <xdr:spPr>
        <a:xfrm>
          <a:off x="16268700" y="88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50</xdr:row>
      <xdr:rowOff>167005</xdr:rowOff>
    </xdr:from>
    <xdr:ext cx="598805" cy="258445"/>
    <xdr:sp macro="" textlink="">
      <xdr:nvSpPr>
        <xdr:cNvPr id="603" name="教育費該当値テキスト"/>
        <xdr:cNvSpPr txBox="1"/>
      </xdr:nvSpPr>
      <xdr:spPr>
        <a:xfrm>
          <a:off x="16370300" y="8739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51</xdr:row>
      <xdr:rowOff>163195</xdr:rowOff>
    </xdr:from>
    <xdr:to xmlns:xdr="http://schemas.openxmlformats.org/drawingml/2006/spreadsheetDrawing">
      <xdr:col>81</xdr:col>
      <xdr:colOff>101600</xdr:colOff>
      <xdr:row>52</xdr:row>
      <xdr:rowOff>93345</xdr:rowOff>
    </xdr:to>
    <xdr:sp macro="" textlink="">
      <xdr:nvSpPr>
        <xdr:cNvPr id="604" name="楕円 603"/>
        <xdr:cNvSpPr/>
      </xdr:nvSpPr>
      <xdr:spPr>
        <a:xfrm>
          <a:off x="15430500" y="89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50</xdr:row>
      <xdr:rowOff>109855</xdr:rowOff>
    </xdr:from>
    <xdr:ext cx="598170" cy="258445"/>
    <xdr:sp macro="" textlink="">
      <xdr:nvSpPr>
        <xdr:cNvPr id="605" name="テキスト ボックス 604"/>
        <xdr:cNvSpPr txBox="1"/>
      </xdr:nvSpPr>
      <xdr:spPr>
        <a:xfrm>
          <a:off x="15181580" y="8682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50165</xdr:rowOff>
    </xdr:from>
    <xdr:to xmlns:xdr="http://schemas.openxmlformats.org/drawingml/2006/spreadsheetDrawing">
      <xdr:col>76</xdr:col>
      <xdr:colOff>165100</xdr:colOff>
      <xdr:row>52</xdr:row>
      <xdr:rowOff>151765</xdr:rowOff>
    </xdr:to>
    <xdr:sp macro="" textlink="">
      <xdr:nvSpPr>
        <xdr:cNvPr id="606" name="楕円 605"/>
        <xdr:cNvSpPr/>
      </xdr:nvSpPr>
      <xdr:spPr>
        <a:xfrm>
          <a:off x="14541500" y="89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50</xdr:row>
      <xdr:rowOff>168275</xdr:rowOff>
    </xdr:from>
    <xdr:ext cx="598170" cy="258445"/>
    <xdr:sp macro="" textlink="">
      <xdr:nvSpPr>
        <xdr:cNvPr id="607" name="テキスト ボックス 606"/>
        <xdr:cNvSpPr txBox="1"/>
      </xdr:nvSpPr>
      <xdr:spPr>
        <a:xfrm>
          <a:off x="14292580" y="8740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100330</xdr:rowOff>
    </xdr:from>
    <xdr:to xmlns:xdr="http://schemas.openxmlformats.org/drawingml/2006/spreadsheetDrawing">
      <xdr:col>72</xdr:col>
      <xdr:colOff>38100</xdr:colOff>
      <xdr:row>54</xdr:row>
      <xdr:rowOff>30480</xdr:rowOff>
    </xdr:to>
    <xdr:sp macro="" textlink="">
      <xdr:nvSpPr>
        <xdr:cNvPr id="608" name="楕円 607"/>
        <xdr:cNvSpPr/>
      </xdr:nvSpPr>
      <xdr:spPr>
        <a:xfrm>
          <a:off x="13652500" y="918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52</xdr:row>
      <xdr:rowOff>46990</xdr:rowOff>
    </xdr:from>
    <xdr:ext cx="598170" cy="259080"/>
    <xdr:sp macro="" textlink="">
      <xdr:nvSpPr>
        <xdr:cNvPr id="609" name="テキスト ボックス 608"/>
        <xdr:cNvSpPr txBox="1"/>
      </xdr:nvSpPr>
      <xdr:spPr>
        <a:xfrm>
          <a:off x="13403580" y="8962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84455</xdr:rowOff>
    </xdr:from>
    <xdr:to xmlns:xdr="http://schemas.openxmlformats.org/drawingml/2006/spreadsheetDrawing">
      <xdr:col>67</xdr:col>
      <xdr:colOff>101600</xdr:colOff>
      <xdr:row>54</xdr:row>
      <xdr:rowOff>14605</xdr:rowOff>
    </xdr:to>
    <xdr:sp macro="" textlink="">
      <xdr:nvSpPr>
        <xdr:cNvPr id="610" name="楕円 609"/>
        <xdr:cNvSpPr/>
      </xdr:nvSpPr>
      <xdr:spPr>
        <a:xfrm>
          <a:off x="127635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52</xdr:row>
      <xdr:rowOff>31750</xdr:rowOff>
    </xdr:from>
    <xdr:ext cx="598170" cy="258445"/>
    <xdr:sp macro="" textlink="">
      <xdr:nvSpPr>
        <xdr:cNvPr id="611" name="テキスト ボックス 610"/>
        <xdr:cNvSpPr txBox="1"/>
      </xdr:nvSpPr>
      <xdr:spPr>
        <a:xfrm>
          <a:off x="12514580" y="8947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0" name="テキスト ボックス 61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3" name="テキスト ボックス 62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25" name="テキスト ボックス 62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27" name="テキスト ボックス 62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29" name="テキスト ボックス 62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31" name="テキスト ボックス 63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3" name="テキスト ボックス 63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5" name="テキスト ボックス 63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20320</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132080</xdr:rowOff>
    </xdr:from>
    <xdr:ext cx="249555" cy="258445"/>
    <xdr:sp macro="" textlink="">
      <xdr:nvSpPr>
        <xdr:cNvPr id="638" name="災害復旧費最小値テキスト"/>
        <xdr:cNvSpPr txBox="1"/>
      </xdr:nvSpPr>
      <xdr:spPr>
        <a:xfrm>
          <a:off x="16370300" y="13676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138430</xdr:rowOff>
    </xdr:from>
    <xdr:ext cx="598805" cy="259080"/>
    <xdr:sp macro="" textlink="">
      <xdr:nvSpPr>
        <xdr:cNvPr id="640" name="災害復旧費最大値テキスト"/>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20320</xdr:rowOff>
    </xdr:from>
    <xdr:to xmlns:xdr="http://schemas.openxmlformats.org/drawingml/2006/spreadsheetDrawing">
      <xdr:col>86</xdr:col>
      <xdr:colOff>25400</xdr:colOff>
      <xdr:row>70</xdr:row>
      <xdr:rowOff>20320</xdr:rowOff>
    </xdr:to>
    <xdr:cxnSp macro="">
      <xdr:nvCxnSpPr>
        <xdr:cNvPr id="641" name="直線コネクタ 640"/>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92075</xdr:rowOff>
    </xdr:from>
    <xdr:to xmlns:xdr="http://schemas.openxmlformats.org/drawingml/2006/spreadsheetDrawing">
      <xdr:col>85</xdr:col>
      <xdr:colOff>127000</xdr:colOff>
      <xdr:row>79</xdr:row>
      <xdr:rowOff>98425</xdr:rowOff>
    </xdr:to>
    <xdr:cxnSp macro="">
      <xdr:nvCxnSpPr>
        <xdr:cNvPr id="642" name="直線コネクタ 641"/>
        <xdr:cNvCxnSpPr/>
      </xdr:nvCxnSpPr>
      <xdr:spPr>
        <a:xfrm>
          <a:off x="15481300" y="136366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49530</xdr:rowOff>
    </xdr:from>
    <xdr:ext cx="469900" cy="259080"/>
    <xdr:sp macro="" textlink="">
      <xdr:nvSpPr>
        <xdr:cNvPr id="643" name="災害復旧費平均値テキスト"/>
        <xdr:cNvSpPr txBox="1"/>
      </xdr:nvSpPr>
      <xdr:spPr>
        <a:xfrm>
          <a:off x="16370300" y="13422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26670</xdr:rowOff>
    </xdr:from>
    <xdr:to xmlns:xdr="http://schemas.openxmlformats.org/drawingml/2006/spreadsheetDrawing">
      <xdr:col>85</xdr:col>
      <xdr:colOff>177800</xdr:colOff>
      <xdr:row>79</xdr:row>
      <xdr:rowOff>128270</xdr:rowOff>
    </xdr:to>
    <xdr:sp macro="" textlink="">
      <xdr:nvSpPr>
        <xdr:cNvPr id="644" name="フローチャート: 判断 643"/>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92075</xdr:rowOff>
    </xdr:from>
    <xdr:to xmlns:xdr="http://schemas.openxmlformats.org/drawingml/2006/spreadsheetDrawing">
      <xdr:col>81</xdr:col>
      <xdr:colOff>50800</xdr:colOff>
      <xdr:row>79</xdr:row>
      <xdr:rowOff>99060</xdr:rowOff>
    </xdr:to>
    <xdr:cxnSp macro="">
      <xdr:nvCxnSpPr>
        <xdr:cNvPr id="645" name="直線コネクタ 644"/>
        <xdr:cNvCxnSpPr/>
      </xdr:nvCxnSpPr>
      <xdr:spPr>
        <a:xfrm flipV="1">
          <a:off x="14592300" y="13636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22860</xdr:rowOff>
    </xdr:from>
    <xdr:to xmlns:xdr="http://schemas.openxmlformats.org/drawingml/2006/spreadsheetDrawing">
      <xdr:col>81</xdr:col>
      <xdr:colOff>101600</xdr:colOff>
      <xdr:row>79</xdr:row>
      <xdr:rowOff>124460</xdr:rowOff>
    </xdr:to>
    <xdr:sp macro="" textlink="">
      <xdr:nvSpPr>
        <xdr:cNvPr id="646" name="フローチャート: 判断 645"/>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140970</xdr:rowOff>
    </xdr:from>
    <xdr:ext cx="469265" cy="259080"/>
    <xdr:sp macro="" textlink="">
      <xdr:nvSpPr>
        <xdr:cNvPr id="647" name="テキスト ボックス 646"/>
        <xdr:cNvSpPr txBox="1"/>
      </xdr:nvSpPr>
      <xdr:spPr>
        <a:xfrm>
          <a:off x="15246350" y="13342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8" name="直線コネクタ 647"/>
        <xdr:cNvCxnSpPr/>
      </xdr:nvCxnSpPr>
      <xdr:spPr>
        <a:xfrm flipV="1">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19050</xdr:rowOff>
    </xdr:from>
    <xdr:to xmlns:xdr="http://schemas.openxmlformats.org/drawingml/2006/spreadsheetDrawing">
      <xdr:col>76</xdr:col>
      <xdr:colOff>165100</xdr:colOff>
      <xdr:row>79</xdr:row>
      <xdr:rowOff>120650</xdr:rowOff>
    </xdr:to>
    <xdr:sp macro="" textlink="">
      <xdr:nvSpPr>
        <xdr:cNvPr id="649" name="フローチャート: 判断 648"/>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137160</xdr:rowOff>
    </xdr:from>
    <xdr:ext cx="469265" cy="259080"/>
    <xdr:sp macro="" textlink="">
      <xdr:nvSpPr>
        <xdr:cNvPr id="650" name="テキスト ボックス 649"/>
        <xdr:cNvSpPr txBox="1"/>
      </xdr:nvSpPr>
      <xdr:spPr>
        <a:xfrm>
          <a:off x="14357350" y="13338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51" name="直線コネクタ 650"/>
        <xdr:cNvCxnSpPr/>
      </xdr:nvCxnSpPr>
      <xdr:spPr>
        <a:xfrm flipV="1">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116840</xdr:rowOff>
    </xdr:to>
    <xdr:sp macro="" textlink="">
      <xdr:nvSpPr>
        <xdr:cNvPr id="652" name="フローチャート: 判断 651"/>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133350</xdr:rowOff>
    </xdr:from>
    <xdr:ext cx="534035" cy="258445"/>
    <xdr:sp macro="" textlink="">
      <xdr:nvSpPr>
        <xdr:cNvPr id="653" name="テキスト ボックス 652"/>
        <xdr:cNvSpPr txBox="1"/>
      </xdr:nvSpPr>
      <xdr:spPr>
        <a:xfrm>
          <a:off x="13435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17780</xdr:rowOff>
    </xdr:from>
    <xdr:to xmlns:xdr="http://schemas.openxmlformats.org/drawingml/2006/spreadsheetDrawing">
      <xdr:col>67</xdr:col>
      <xdr:colOff>101600</xdr:colOff>
      <xdr:row>79</xdr:row>
      <xdr:rowOff>119380</xdr:rowOff>
    </xdr:to>
    <xdr:sp macro="" textlink="">
      <xdr:nvSpPr>
        <xdr:cNvPr id="654" name="フローチャート: 判断 653"/>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135890</xdr:rowOff>
    </xdr:from>
    <xdr:ext cx="469265" cy="259080"/>
    <xdr:sp macro="" textlink="">
      <xdr:nvSpPr>
        <xdr:cNvPr id="655" name="テキスト ボックス 654"/>
        <xdr:cNvSpPr txBox="1"/>
      </xdr:nvSpPr>
      <xdr:spPr>
        <a:xfrm>
          <a:off x="12579350" y="13337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177800</xdr:colOff>
      <xdr:row>79</xdr:row>
      <xdr:rowOff>149225</xdr:rowOff>
    </xdr:to>
    <xdr:sp macro="" textlink="">
      <xdr:nvSpPr>
        <xdr:cNvPr id="661" name="楕円 660"/>
        <xdr:cNvSpPr/>
      </xdr:nvSpPr>
      <xdr:spPr>
        <a:xfrm>
          <a:off x="162687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5080</xdr:rowOff>
    </xdr:from>
    <xdr:ext cx="378460" cy="259080"/>
    <xdr:sp macro="" textlink="">
      <xdr:nvSpPr>
        <xdr:cNvPr id="662" name="災害復旧費該当値テキスト"/>
        <xdr:cNvSpPr txBox="1"/>
      </xdr:nvSpPr>
      <xdr:spPr>
        <a:xfrm>
          <a:off x="1637030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41275</xdr:rowOff>
    </xdr:from>
    <xdr:to xmlns:xdr="http://schemas.openxmlformats.org/drawingml/2006/spreadsheetDrawing">
      <xdr:col>81</xdr:col>
      <xdr:colOff>101600</xdr:colOff>
      <xdr:row>79</xdr:row>
      <xdr:rowOff>143510</xdr:rowOff>
    </xdr:to>
    <xdr:sp macro="" textlink="">
      <xdr:nvSpPr>
        <xdr:cNvPr id="663" name="楕円 662"/>
        <xdr:cNvSpPr/>
      </xdr:nvSpPr>
      <xdr:spPr>
        <a:xfrm>
          <a:off x="15430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133985</xdr:rowOff>
    </xdr:from>
    <xdr:ext cx="469265" cy="258445"/>
    <xdr:sp macro="" textlink="">
      <xdr:nvSpPr>
        <xdr:cNvPr id="664" name="テキスト ボックス 663"/>
        <xdr:cNvSpPr txBox="1"/>
      </xdr:nvSpPr>
      <xdr:spPr>
        <a:xfrm>
          <a:off x="15246350" y="13678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65" name="楕円 664"/>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140970</xdr:rowOff>
    </xdr:from>
    <xdr:ext cx="313690" cy="259080"/>
    <xdr:sp macro="" textlink="">
      <xdr:nvSpPr>
        <xdr:cNvPr id="666" name="テキスト ボックス 665"/>
        <xdr:cNvSpPr txBox="1"/>
      </xdr:nvSpPr>
      <xdr:spPr>
        <a:xfrm>
          <a:off x="14435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7" name="楕円 666"/>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140970</xdr:rowOff>
    </xdr:from>
    <xdr:ext cx="313690" cy="259080"/>
    <xdr:sp macro="" textlink="">
      <xdr:nvSpPr>
        <xdr:cNvPr id="668" name="テキスト ボックス 667"/>
        <xdr:cNvSpPr txBox="1"/>
      </xdr:nvSpPr>
      <xdr:spPr>
        <a:xfrm>
          <a:off x="13546455" y="1368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9" name="楕円 668"/>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8920" cy="259080"/>
    <xdr:sp macro="" textlink="">
      <xdr:nvSpPr>
        <xdr:cNvPr id="670" name="テキスト ボックス 669"/>
        <xdr:cNvSpPr txBox="1"/>
      </xdr:nvSpPr>
      <xdr:spPr>
        <a:xfrm>
          <a:off x="12689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9" name="テキスト ボックス 67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82" name="テキスト ボックス 68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84" name="テキスト ボックス 68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86" name="テキスト ボックス 68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8" name="テキスト ボックス 68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0" name="テキスト ボックス 68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166370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69215</xdr:rowOff>
    </xdr:from>
    <xdr:ext cx="534670" cy="259080"/>
    <xdr:sp macro="" textlink="">
      <xdr:nvSpPr>
        <xdr:cNvPr id="693" name="公債費最小値テキスト"/>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112395</xdr:rowOff>
    </xdr:from>
    <xdr:ext cx="598805" cy="258445"/>
    <xdr:sp macro="" textlink="">
      <xdr:nvSpPr>
        <xdr:cNvPr id="695" name="公債費最大値テキスト"/>
        <xdr:cNvSpPr txBox="1"/>
      </xdr:nvSpPr>
      <xdr:spPr>
        <a:xfrm>
          <a:off x="16370300" y="15371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166370</xdr:rowOff>
    </xdr:from>
    <xdr:to xmlns:xdr="http://schemas.openxmlformats.org/drawingml/2006/spreadsheetDrawing">
      <xdr:col>86</xdr:col>
      <xdr:colOff>25400</xdr:colOff>
      <xdr:row>90</xdr:row>
      <xdr:rowOff>166370</xdr:rowOff>
    </xdr:to>
    <xdr:cxnSp macro="">
      <xdr:nvCxnSpPr>
        <xdr:cNvPr id="696" name="直線コネクタ 695"/>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54610</xdr:rowOff>
    </xdr:from>
    <xdr:to xmlns:xdr="http://schemas.openxmlformats.org/drawingml/2006/spreadsheetDrawing">
      <xdr:col>85</xdr:col>
      <xdr:colOff>127000</xdr:colOff>
      <xdr:row>97</xdr:row>
      <xdr:rowOff>57150</xdr:rowOff>
    </xdr:to>
    <xdr:cxnSp macro="">
      <xdr:nvCxnSpPr>
        <xdr:cNvPr id="697" name="直線コネクタ 696"/>
        <xdr:cNvCxnSpPr/>
      </xdr:nvCxnSpPr>
      <xdr:spPr>
        <a:xfrm flipV="1">
          <a:off x="15481300" y="166852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34670" cy="258445"/>
    <xdr:sp macro="" textlink="">
      <xdr:nvSpPr>
        <xdr:cNvPr id="698" name="公債費平均値テキスト"/>
        <xdr:cNvSpPr txBox="1"/>
      </xdr:nvSpPr>
      <xdr:spPr>
        <a:xfrm>
          <a:off x="16370300" y="16694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9" name="フローチャート: 判断 698"/>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57150</xdr:rowOff>
    </xdr:from>
    <xdr:to xmlns:xdr="http://schemas.openxmlformats.org/drawingml/2006/spreadsheetDrawing">
      <xdr:col>81</xdr:col>
      <xdr:colOff>50800</xdr:colOff>
      <xdr:row>97</xdr:row>
      <xdr:rowOff>64135</xdr:rowOff>
    </xdr:to>
    <xdr:cxnSp macro="">
      <xdr:nvCxnSpPr>
        <xdr:cNvPr id="700" name="直線コネクタ 699"/>
        <xdr:cNvCxnSpPr/>
      </xdr:nvCxnSpPr>
      <xdr:spPr>
        <a:xfrm flipV="1">
          <a:off x="14592300" y="166878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4035" cy="259080"/>
    <xdr:sp macro="" textlink="">
      <xdr:nvSpPr>
        <xdr:cNvPr id="702" name="テキスト ボックス 701"/>
        <xdr:cNvSpPr txBox="1"/>
      </xdr:nvSpPr>
      <xdr:spPr>
        <a:xfrm>
          <a:off x="15213965" y="1680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64135</xdr:rowOff>
    </xdr:from>
    <xdr:to xmlns:xdr="http://schemas.openxmlformats.org/drawingml/2006/spreadsheetDrawing">
      <xdr:col>76</xdr:col>
      <xdr:colOff>114300</xdr:colOff>
      <xdr:row>97</xdr:row>
      <xdr:rowOff>77470</xdr:rowOff>
    </xdr:to>
    <xdr:cxnSp macro="">
      <xdr:nvCxnSpPr>
        <xdr:cNvPr id="703" name="直線コネクタ 702"/>
        <xdr:cNvCxnSpPr/>
      </xdr:nvCxnSpPr>
      <xdr:spPr>
        <a:xfrm flipV="1">
          <a:off x="13703300" y="166947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4035" cy="259080"/>
    <xdr:sp macro="" textlink="">
      <xdr:nvSpPr>
        <xdr:cNvPr id="705" name="テキスト ボックス 704"/>
        <xdr:cNvSpPr txBox="1"/>
      </xdr:nvSpPr>
      <xdr:spPr>
        <a:xfrm>
          <a:off x="14324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77470</xdr:rowOff>
    </xdr:from>
    <xdr:to xmlns:xdr="http://schemas.openxmlformats.org/drawingml/2006/spreadsheetDrawing">
      <xdr:col>71</xdr:col>
      <xdr:colOff>177800</xdr:colOff>
      <xdr:row>97</xdr:row>
      <xdr:rowOff>83820</xdr:rowOff>
    </xdr:to>
    <xdr:cxnSp macro="">
      <xdr:nvCxnSpPr>
        <xdr:cNvPr id="706" name="直線コネクタ 705"/>
        <xdr:cNvCxnSpPr/>
      </xdr:nvCxnSpPr>
      <xdr:spPr>
        <a:xfrm flipV="1">
          <a:off x="12814300" y="167081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4035" cy="259080"/>
    <xdr:sp macro="" textlink="">
      <xdr:nvSpPr>
        <xdr:cNvPr id="708" name="テキスト ボックス 707"/>
        <xdr:cNvSpPr txBox="1"/>
      </xdr:nvSpPr>
      <xdr:spPr>
        <a:xfrm>
          <a:off x="13435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4035" cy="258445"/>
    <xdr:sp macro="" textlink="">
      <xdr:nvSpPr>
        <xdr:cNvPr id="710" name="テキスト ボックス 709"/>
        <xdr:cNvSpPr txBox="1"/>
      </xdr:nvSpPr>
      <xdr:spPr>
        <a:xfrm>
          <a:off x="12546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177800</xdr:colOff>
      <xdr:row>97</xdr:row>
      <xdr:rowOff>105410</xdr:rowOff>
    </xdr:to>
    <xdr:sp macro="" textlink="">
      <xdr:nvSpPr>
        <xdr:cNvPr id="716" name="楕円 715"/>
        <xdr:cNvSpPr/>
      </xdr:nvSpPr>
      <xdr:spPr>
        <a:xfrm>
          <a:off x="162687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26670</xdr:rowOff>
    </xdr:from>
    <xdr:ext cx="598805" cy="259080"/>
    <xdr:sp macro="" textlink="">
      <xdr:nvSpPr>
        <xdr:cNvPr id="717" name="公債費該当値テキスト"/>
        <xdr:cNvSpPr txBox="1"/>
      </xdr:nvSpPr>
      <xdr:spPr>
        <a:xfrm>
          <a:off x="16370300" y="1648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6350</xdr:rowOff>
    </xdr:from>
    <xdr:to xmlns:xdr="http://schemas.openxmlformats.org/drawingml/2006/spreadsheetDrawing">
      <xdr:col>81</xdr:col>
      <xdr:colOff>101600</xdr:colOff>
      <xdr:row>97</xdr:row>
      <xdr:rowOff>107950</xdr:rowOff>
    </xdr:to>
    <xdr:sp macro="" textlink="">
      <xdr:nvSpPr>
        <xdr:cNvPr id="718" name="楕円 717"/>
        <xdr:cNvSpPr/>
      </xdr:nvSpPr>
      <xdr:spPr>
        <a:xfrm>
          <a:off x="15430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124460</xdr:rowOff>
    </xdr:from>
    <xdr:ext cx="598170" cy="259080"/>
    <xdr:sp macro="" textlink="">
      <xdr:nvSpPr>
        <xdr:cNvPr id="719" name="テキスト ボックス 718"/>
        <xdr:cNvSpPr txBox="1"/>
      </xdr:nvSpPr>
      <xdr:spPr>
        <a:xfrm>
          <a:off x="15181580" y="16412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13335</xdr:rowOff>
    </xdr:from>
    <xdr:to xmlns:xdr="http://schemas.openxmlformats.org/drawingml/2006/spreadsheetDrawing">
      <xdr:col>76</xdr:col>
      <xdr:colOff>165100</xdr:colOff>
      <xdr:row>97</xdr:row>
      <xdr:rowOff>114935</xdr:rowOff>
    </xdr:to>
    <xdr:sp macro="" textlink="">
      <xdr:nvSpPr>
        <xdr:cNvPr id="720" name="楕円 719"/>
        <xdr:cNvSpPr/>
      </xdr:nvSpPr>
      <xdr:spPr>
        <a:xfrm>
          <a:off x="145415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132080</xdr:rowOff>
    </xdr:from>
    <xdr:ext cx="598170" cy="258445"/>
    <xdr:sp macro="" textlink="">
      <xdr:nvSpPr>
        <xdr:cNvPr id="721" name="テキスト ボックス 720"/>
        <xdr:cNvSpPr txBox="1"/>
      </xdr:nvSpPr>
      <xdr:spPr>
        <a:xfrm>
          <a:off x="14292580" y="164198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26670</xdr:rowOff>
    </xdr:from>
    <xdr:to xmlns:xdr="http://schemas.openxmlformats.org/drawingml/2006/spreadsheetDrawing">
      <xdr:col>72</xdr:col>
      <xdr:colOff>38100</xdr:colOff>
      <xdr:row>97</xdr:row>
      <xdr:rowOff>128270</xdr:rowOff>
    </xdr:to>
    <xdr:sp macro="" textlink="">
      <xdr:nvSpPr>
        <xdr:cNvPr id="722" name="楕円 721"/>
        <xdr:cNvSpPr/>
      </xdr:nvSpPr>
      <xdr:spPr>
        <a:xfrm>
          <a:off x="13652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144780</xdr:rowOff>
    </xdr:from>
    <xdr:ext cx="598170" cy="258445"/>
    <xdr:sp macro="" textlink="">
      <xdr:nvSpPr>
        <xdr:cNvPr id="723" name="テキスト ボックス 722"/>
        <xdr:cNvSpPr txBox="1"/>
      </xdr:nvSpPr>
      <xdr:spPr>
        <a:xfrm>
          <a:off x="13403580" y="16432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33020</xdr:rowOff>
    </xdr:from>
    <xdr:to xmlns:xdr="http://schemas.openxmlformats.org/drawingml/2006/spreadsheetDrawing">
      <xdr:col>67</xdr:col>
      <xdr:colOff>101600</xdr:colOff>
      <xdr:row>97</xdr:row>
      <xdr:rowOff>134620</xdr:rowOff>
    </xdr:to>
    <xdr:sp macro="" textlink="">
      <xdr:nvSpPr>
        <xdr:cNvPr id="724" name="楕円 723"/>
        <xdr:cNvSpPr/>
      </xdr:nvSpPr>
      <xdr:spPr>
        <a:xfrm>
          <a:off x="127635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151130</xdr:rowOff>
    </xdr:from>
    <xdr:ext cx="534035" cy="259080"/>
    <xdr:sp macro="" textlink="">
      <xdr:nvSpPr>
        <xdr:cNvPr id="725" name="テキスト ボックス 724"/>
        <xdr:cNvSpPr txBox="1"/>
      </xdr:nvSpPr>
      <xdr:spPr>
        <a:xfrm>
          <a:off x="12546965" y="16438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4" name="テキスト ボックス 73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37" name="テキスト ボックス 736"/>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39" name="テキスト ボックス 738"/>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41" name="テキスト ボックス 740"/>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43" name="テキスト ボックス 742"/>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45" name="テキスト ボックス 744"/>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9" name="テキスト ボックス 74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19050</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133350</xdr:rowOff>
    </xdr:from>
    <xdr:ext cx="249555" cy="258445"/>
    <xdr:sp macro="" textlink="">
      <xdr:nvSpPr>
        <xdr:cNvPr id="752" name="諸支出金最小値テキスト"/>
        <xdr:cNvSpPr txBox="1"/>
      </xdr:nvSpPr>
      <xdr:spPr>
        <a:xfrm>
          <a:off x="22212300" y="6819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137795</xdr:rowOff>
    </xdr:from>
    <xdr:ext cx="469900" cy="259080"/>
    <xdr:sp macro="" textlink="">
      <xdr:nvSpPr>
        <xdr:cNvPr id="754" name="諸支出金最大値テキスト"/>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19050</xdr:rowOff>
    </xdr:from>
    <xdr:to xmlns:xdr="http://schemas.openxmlformats.org/drawingml/2006/spreadsheetDrawing">
      <xdr:col>116</xdr:col>
      <xdr:colOff>152400</xdr:colOff>
      <xdr:row>30</xdr:row>
      <xdr:rowOff>19050</xdr:rowOff>
    </xdr:to>
    <xdr:cxnSp macro="">
      <xdr:nvCxnSpPr>
        <xdr:cNvPr id="755" name="直線コネクタ 754"/>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50800</xdr:rowOff>
    </xdr:from>
    <xdr:ext cx="378460" cy="259080"/>
    <xdr:sp macro="" textlink="">
      <xdr:nvSpPr>
        <xdr:cNvPr id="757" name="諸支出金平均値テキスト"/>
        <xdr:cNvSpPr txBox="1"/>
      </xdr:nvSpPr>
      <xdr:spPr>
        <a:xfrm>
          <a:off x="22212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758" name="フローチャート: 判断 757"/>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19050</xdr:rowOff>
    </xdr:from>
    <xdr:to xmlns:xdr="http://schemas.openxmlformats.org/drawingml/2006/spreadsheetDrawing">
      <xdr:col>112</xdr:col>
      <xdr:colOff>38100</xdr:colOff>
      <xdr:row>39</xdr:row>
      <xdr:rowOff>120650</xdr:rowOff>
    </xdr:to>
    <xdr:sp macro="" textlink="">
      <xdr:nvSpPr>
        <xdr:cNvPr id="760" name="フローチャート: 判断 759"/>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137160</xdr:rowOff>
    </xdr:from>
    <xdr:ext cx="378460" cy="259080"/>
    <xdr:sp macro="" textlink="">
      <xdr:nvSpPr>
        <xdr:cNvPr id="761" name="テキスト ボックス 760"/>
        <xdr:cNvSpPr txBox="1"/>
      </xdr:nvSpPr>
      <xdr:spPr>
        <a:xfrm>
          <a:off x="21134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25400</xdr:rowOff>
    </xdr:from>
    <xdr:to xmlns:xdr="http://schemas.openxmlformats.org/drawingml/2006/spreadsheetDrawing">
      <xdr:col>107</xdr:col>
      <xdr:colOff>101600</xdr:colOff>
      <xdr:row>39</xdr:row>
      <xdr:rowOff>127000</xdr:rowOff>
    </xdr:to>
    <xdr:sp macro="" textlink="">
      <xdr:nvSpPr>
        <xdr:cNvPr id="763" name="フローチャート: 判断 762"/>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143510</xdr:rowOff>
    </xdr:from>
    <xdr:ext cx="378460" cy="258445"/>
    <xdr:sp macro="" textlink="">
      <xdr:nvSpPr>
        <xdr:cNvPr id="764" name="テキスト ボックス 763"/>
        <xdr:cNvSpPr txBox="1"/>
      </xdr:nvSpPr>
      <xdr:spPr>
        <a:xfrm>
          <a:off x="20245070" y="6487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38100</xdr:rowOff>
    </xdr:from>
    <xdr:to xmlns:xdr="http://schemas.openxmlformats.org/drawingml/2006/spreadsheetDrawing">
      <xdr:col>102</xdr:col>
      <xdr:colOff>165100</xdr:colOff>
      <xdr:row>39</xdr:row>
      <xdr:rowOff>139700</xdr:rowOff>
    </xdr:to>
    <xdr:sp macro="" textlink="">
      <xdr:nvSpPr>
        <xdr:cNvPr id="766" name="フローチャート: 判断 765"/>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156210</xdr:rowOff>
    </xdr:from>
    <xdr:ext cx="313690" cy="258445"/>
    <xdr:sp macro="" textlink="">
      <xdr:nvSpPr>
        <xdr:cNvPr id="767" name="テキスト ボックス 766"/>
        <xdr:cNvSpPr txBox="1"/>
      </xdr:nvSpPr>
      <xdr:spPr>
        <a:xfrm>
          <a:off x="19388455" y="64998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26035</xdr:rowOff>
    </xdr:from>
    <xdr:to xmlns:xdr="http://schemas.openxmlformats.org/drawingml/2006/spreadsheetDrawing">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144145</xdr:rowOff>
    </xdr:from>
    <xdr:ext cx="378460" cy="258445"/>
    <xdr:sp macro="" textlink="">
      <xdr:nvSpPr>
        <xdr:cNvPr id="769" name="テキスト ボックス 768"/>
        <xdr:cNvSpPr txBox="1"/>
      </xdr:nvSpPr>
      <xdr:spPr>
        <a:xfrm>
          <a:off x="18467070" y="64877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6350</xdr:rowOff>
    </xdr:from>
    <xdr:ext cx="249555" cy="258445"/>
    <xdr:sp macro="" textlink="">
      <xdr:nvSpPr>
        <xdr:cNvPr id="776" name="諸支出金該当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78" name="テキスト ボックス 777"/>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80" name="テキスト ボックス 779"/>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82" name="テキスト ボックス 781"/>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3" name="楕円 78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84" name="テキスト ボックス 783"/>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3" name="テキスト ボックス 79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5" name="直線コネクタ 79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6" name="テキスト ボックス 79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7" name="直線コネクタ 79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8" name="テキスト ボックス 797"/>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800" name="テキスト ボックス 799"/>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1" name="直線コネクタ 80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802" name="テキスト ボックス 801"/>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3" name="直線コネクタ 80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92710</xdr:rowOff>
    </xdr:from>
    <xdr:ext cx="466725" cy="259080"/>
    <xdr:sp macro="" textlink="">
      <xdr:nvSpPr>
        <xdr:cNvPr id="804" name="テキスト ボックス 803"/>
        <xdr:cNvSpPr txBox="1"/>
      </xdr:nvSpPr>
      <xdr:spPr>
        <a:xfrm>
          <a:off x="17820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5" name="直線コネクタ 80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6" name="テキスト ボックス 80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34290</xdr:rowOff>
    </xdr:from>
    <xdr:to xmlns:xdr="http://schemas.openxmlformats.org/drawingml/2006/spreadsheetDrawing">
      <xdr:col>116</xdr:col>
      <xdr:colOff>62865</xdr:colOff>
      <xdr:row>59</xdr:row>
      <xdr:rowOff>44450</xdr:rowOff>
    </xdr:to>
    <xdr:cxnSp macro="">
      <xdr:nvCxnSpPr>
        <xdr:cNvPr id="808" name="直線コネクタ 807"/>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91440</xdr:rowOff>
    </xdr:from>
    <xdr:ext cx="249555" cy="259080"/>
    <xdr:sp macro="" textlink="">
      <xdr:nvSpPr>
        <xdr:cNvPr id="809" name="前年度繰上充用金最小値テキスト"/>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0" name="直線コネクタ 80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152400</xdr:rowOff>
    </xdr:from>
    <xdr:ext cx="469900" cy="259080"/>
    <xdr:sp macro="" textlink="">
      <xdr:nvSpPr>
        <xdr:cNvPr id="811" name="前年度繰上充用金最大値テキスト"/>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34290</xdr:rowOff>
    </xdr:from>
    <xdr:to xmlns:xdr="http://schemas.openxmlformats.org/drawingml/2006/spreadsheetDrawing">
      <xdr:col>116</xdr:col>
      <xdr:colOff>152400</xdr:colOff>
      <xdr:row>50</xdr:row>
      <xdr:rowOff>34290</xdr:rowOff>
    </xdr:to>
    <xdr:cxnSp macro="">
      <xdr:nvCxnSpPr>
        <xdr:cNvPr id="812" name="直線コネクタ 811"/>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13" name="直線コネクタ 81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8890</xdr:rowOff>
    </xdr:from>
    <xdr:ext cx="313690" cy="258445"/>
    <xdr:sp macro="" textlink="">
      <xdr:nvSpPr>
        <xdr:cNvPr id="814" name="前年度繰上充用金平均値テキスト"/>
        <xdr:cNvSpPr txBox="1"/>
      </xdr:nvSpPr>
      <xdr:spPr>
        <a:xfrm>
          <a:off x="22212300" y="99529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157480</xdr:rowOff>
    </xdr:from>
    <xdr:to xmlns:xdr="http://schemas.openxmlformats.org/drawingml/2006/spreadsheetDrawing">
      <xdr:col>116</xdr:col>
      <xdr:colOff>114300</xdr:colOff>
      <xdr:row>59</xdr:row>
      <xdr:rowOff>87630</xdr:rowOff>
    </xdr:to>
    <xdr:sp macro="" textlink="">
      <xdr:nvSpPr>
        <xdr:cNvPr id="815" name="フローチャート: 判断 814"/>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6" name="直線コネクタ 81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7" name="フローチャート: 判断 816"/>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8" name="テキスト ボックス 817"/>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9" name="直線コネクタ 81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156210</xdr:rowOff>
    </xdr:from>
    <xdr:to xmlns:xdr="http://schemas.openxmlformats.org/drawingml/2006/spreadsheetDrawing">
      <xdr:col>107</xdr:col>
      <xdr:colOff>101600</xdr:colOff>
      <xdr:row>59</xdr:row>
      <xdr:rowOff>86360</xdr:rowOff>
    </xdr:to>
    <xdr:sp macro="" textlink="">
      <xdr:nvSpPr>
        <xdr:cNvPr id="820" name="フローチャート: 判断 819"/>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102870</xdr:rowOff>
    </xdr:from>
    <xdr:ext cx="313690" cy="259080"/>
    <xdr:sp macro="" textlink="">
      <xdr:nvSpPr>
        <xdr:cNvPr id="821" name="テキスト ボックス 820"/>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22" name="直線コネクタ 82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155575</xdr:rowOff>
    </xdr:from>
    <xdr:to xmlns:xdr="http://schemas.openxmlformats.org/drawingml/2006/spreadsheetDrawing">
      <xdr:col>102</xdr:col>
      <xdr:colOff>165100</xdr:colOff>
      <xdr:row>59</xdr:row>
      <xdr:rowOff>86360</xdr:rowOff>
    </xdr:to>
    <xdr:sp macro="" textlink="">
      <xdr:nvSpPr>
        <xdr:cNvPr id="823" name="フローチャート: 判断 822"/>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102235</xdr:rowOff>
    </xdr:from>
    <xdr:ext cx="313690" cy="258445"/>
    <xdr:sp macro="" textlink="">
      <xdr:nvSpPr>
        <xdr:cNvPr id="824" name="テキスト ボックス 823"/>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85090</xdr:rowOff>
    </xdr:to>
    <xdr:sp macro="" textlink="">
      <xdr:nvSpPr>
        <xdr:cNvPr id="825" name="フローチャート: 判断 824"/>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101600</xdr:rowOff>
    </xdr:from>
    <xdr:ext cx="313690" cy="259080"/>
    <xdr:sp macro="" textlink="">
      <xdr:nvSpPr>
        <xdr:cNvPr id="826" name="テキスト ボックス 825"/>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7" name="テキスト ボックス 82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8" name="テキスト ボックス 82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9" name="テキスト ボックス 82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0" name="テキスト ボックス 82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1" name="テキスト ボックス 83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135890</xdr:rowOff>
    </xdr:from>
    <xdr:ext cx="249555" cy="259080"/>
    <xdr:sp macro="" textlink="">
      <xdr:nvSpPr>
        <xdr:cNvPr id="833" name="前年度繰上充用金該当値テキスト"/>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35" name="テキスト ボックス 834"/>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37" name="テキスト ボックス 836"/>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39" name="テキスト ボックス 838"/>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41" name="テキスト ボックス 840"/>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衛生費と教育費が類似団体平均を大きく上回っているのは、病院と大学を有していることによるものです。</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また、民生費は認定こども園建設工事の終了により減少し、土木費は道路・橋梁整備事業や除排雪委託事業費、市営住宅整備</a:t>
          </a:r>
          <a:r>
            <a:rPr kumimoji="1" lang="ja-JP" altLang="en-US" sz="1300">
              <a:latin typeface="ＭＳ Ｐゴシック"/>
              <a:ea typeface="ＭＳ Ｐゴシック"/>
            </a:rPr>
            <a:t>事業により、教育費は、名寄中学校整備事業の増により増加しております。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物価高騰や人件費上昇の影響を受け、経常経費が増大し、財政調整基金の取崩しを実施し、残高が減少となりました。。　　　　</a:t>
          </a:r>
          <a:endParaRPr kumimoji="1" lang="ja-JP" altLang="en-US" sz="1400">
            <a:latin typeface="ＭＳ ゴシック"/>
            <a:ea typeface="ＭＳ ゴシック"/>
          </a:endParaRPr>
        </a:p>
        <a:p>
          <a:r>
            <a:rPr kumimoji="1" lang="ja-JP" altLang="en-US" sz="1400">
              <a:latin typeface="ＭＳ ゴシック"/>
              <a:ea typeface="ＭＳ ゴシック"/>
            </a:rPr>
            <a:t>　今まで以上に事業・事務の見直し</a:t>
          </a:r>
          <a:r>
            <a:rPr kumimoji="1" lang="ja-JP" altLang="en-US" sz="1400">
              <a:latin typeface="ＭＳ ゴシック"/>
              <a:ea typeface="ＭＳ ゴシック"/>
            </a:rPr>
            <a:t>など行財政改革を推進し、健全な財政運営に努めます。</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北海道名寄市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連結赤字比率においては、赤字が発生しておらず、概ね良好な状態にあると言えます。</a:t>
          </a:r>
          <a:endParaRPr kumimoji="1" lang="ja-JP" altLang="en-US" sz="1400">
            <a:latin typeface="ＭＳ ゴシック"/>
            <a:ea typeface="ＭＳ ゴシック"/>
          </a:endParaRPr>
        </a:p>
        <a:p>
          <a:r>
            <a:rPr kumimoji="1" lang="ja-JP" altLang="en-US" sz="1400">
              <a:latin typeface="ＭＳ ゴシック"/>
              <a:ea typeface="ＭＳ ゴシック"/>
            </a:rPr>
            <a:t>　しかしながら、昨今の人件費、</a:t>
          </a:r>
          <a:r>
            <a:rPr kumimoji="1" lang="ja-JP" altLang="en-US" sz="1400">
              <a:latin typeface="ＭＳ ゴシック"/>
              <a:ea typeface="ＭＳ ゴシック"/>
            </a:rPr>
            <a:t>資材単価の上昇などの影響による経費の増加は</a:t>
          </a:r>
          <a:r>
            <a:rPr kumimoji="1" lang="ja-JP" altLang="en-US" sz="1400">
              <a:latin typeface="ＭＳ ゴシック"/>
              <a:ea typeface="ＭＳ ゴシック"/>
            </a:rPr>
            <a:t>今後も続くと想定されることから、</a:t>
          </a:r>
          <a:r>
            <a:rPr kumimoji="1" lang="ja-JP" altLang="en-US" sz="1400">
              <a:latin typeface="ＭＳ ゴシック"/>
              <a:ea typeface="ＭＳ ゴシック"/>
            </a:rPr>
            <a:t>事業・事務の見直しなど行財政改革を推進し、健全な財政運営に努めます。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2211_&#21517;&#23492;&#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26217259</v>
      </c>
      <c r="BO4" s="216"/>
      <c r="BP4" s="216"/>
      <c r="BQ4" s="216"/>
      <c r="BR4" s="216"/>
      <c r="BS4" s="216"/>
      <c r="BT4" s="216"/>
      <c r="BU4" s="219"/>
      <c r="BV4" s="213">
        <v>25406173</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3.3</v>
      </c>
      <c r="CU4" s="237"/>
      <c r="CV4" s="237"/>
      <c r="CW4" s="237"/>
      <c r="CX4" s="237"/>
      <c r="CY4" s="237"/>
      <c r="CZ4" s="237"/>
      <c r="DA4" s="245"/>
      <c r="DB4" s="229">
        <v>2.7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71</v>
      </c>
      <c r="AV5" s="139"/>
      <c r="AW5" s="139"/>
      <c r="AX5" s="139"/>
      <c r="AY5" s="190" t="s">
        <v>142</v>
      </c>
      <c r="AZ5" s="198"/>
      <c r="BA5" s="198"/>
      <c r="BB5" s="198"/>
      <c r="BC5" s="198"/>
      <c r="BD5" s="198"/>
      <c r="BE5" s="198"/>
      <c r="BF5" s="198"/>
      <c r="BG5" s="198"/>
      <c r="BH5" s="198"/>
      <c r="BI5" s="198"/>
      <c r="BJ5" s="198"/>
      <c r="BK5" s="198"/>
      <c r="BL5" s="198"/>
      <c r="BM5" s="209"/>
      <c r="BN5" s="214">
        <v>25785069</v>
      </c>
      <c r="BO5" s="217"/>
      <c r="BP5" s="217"/>
      <c r="BQ5" s="217"/>
      <c r="BR5" s="217"/>
      <c r="BS5" s="217"/>
      <c r="BT5" s="217"/>
      <c r="BU5" s="220"/>
      <c r="BV5" s="214">
        <v>24970592</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97.2</v>
      </c>
      <c r="CU5" s="238"/>
      <c r="CV5" s="238"/>
      <c r="CW5" s="238"/>
      <c r="CX5" s="238"/>
      <c r="CY5" s="238"/>
      <c r="CZ5" s="238"/>
      <c r="DA5" s="246"/>
      <c r="DB5" s="230">
        <v>96.2</v>
      </c>
      <c r="DC5" s="238"/>
      <c r="DD5" s="238"/>
      <c r="DE5" s="238"/>
      <c r="DF5" s="238"/>
      <c r="DG5" s="238"/>
      <c r="DH5" s="238"/>
      <c r="DI5" s="246"/>
    </row>
    <row r="6" spans="1:119" ht="18.75" customHeight="1">
      <c r="A6" s="2"/>
      <c r="B6" s="8" t="s">
        <v>156</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165</v>
      </c>
      <c r="AZ6" s="198"/>
      <c r="BA6" s="198"/>
      <c r="BB6" s="198"/>
      <c r="BC6" s="198"/>
      <c r="BD6" s="198"/>
      <c r="BE6" s="198"/>
      <c r="BF6" s="198"/>
      <c r="BG6" s="198"/>
      <c r="BH6" s="198"/>
      <c r="BI6" s="198"/>
      <c r="BJ6" s="198"/>
      <c r="BK6" s="198"/>
      <c r="BL6" s="198"/>
      <c r="BM6" s="209"/>
      <c r="BN6" s="214">
        <v>432190</v>
      </c>
      <c r="BO6" s="217"/>
      <c r="BP6" s="217"/>
      <c r="BQ6" s="217"/>
      <c r="BR6" s="217"/>
      <c r="BS6" s="217"/>
      <c r="BT6" s="217"/>
      <c r="BU6" s="220"/>
      <c r="BV6" s="214">
        <v>435581</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97.4</v>
      </c>
      <c r="CU6" s="239"/>
      <c r="CV6" s="239"/>
      <c r="CW6" s="239"/>
      <c r="CX6" s="239"/>
      <c r="CY6" s="239"/>
      <c r="CZ6" s="239"/>
      <c r="DA6" s="247"/>
      <c r="DB6" s="231">
        <v>96.6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71</v>
      </c>
      <c r="AV7" s="139"/>
      <c r="AW7" s="139"/>
      <c r="AX7" s="139"/>
      <c r="AY7" s="190" t="s">
        <v>167</v>
      </c>
      <c r="AZ7" s="198"/>
      <c r="BA7" s="198"/>
      <c r="BB7" s="198"/>
      <c r="BC7" s="198"/>
      <c r="BD7" s="198"/>
      <c r="BE7" s="198"/>
      <c r="BF7" s="198"/>
      <c r="BG7" s="198"/>
      <c r="BH7" s="198"/>
      <c r="BI7" s="198"/>
      <c r="BJ7" s="198"/>
      <c r="BK7" s="198"/>
      <c r="BL7" s="198"/>
      <c r="BM7" s="209"/>
      <c r="BN7" s="214">
        <v>4471</v>
      </c>
      <c r="BO7" s="217"/>
      <c r="BP7" s="217"/>
      <c r="BQ7" s="217"/>
      <c r="BR7" s="217"/>
      <c r="BS7" s="217"/>
      <c r="BT7" s="217"/>
      <c r="BU7" s="220"/>
      <c r="BV7" s="214">
        <v>84832</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12959215</v>
      </c>
      <c r="CU7" s="217"/>
      <c r="CV7" s="217"/>
      <c r="CW7" s="217"/>
      <c r="CX7" s="217"/>
      <c r="CY7" s="217"/>
      <c r="CZ7" s="217"/>
      <c r="DA7" s="220"/>
      <c r="DB7" s="214">
        <v>12911906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71</v>
      </c>
      <c r="AV8" s="139"/>
      <c r="AW8" s="139"/>
      <c r="AX8" s="139"/>
      <c r="AY8" s="190" t="s">
        <v>172</v>
      </c>
      <c r="AZ8" s="198"/>
      <c r="BA8" s="198"/>
      <c r="BB8" s="198"/>
      <c r="BC8" s="198"/>
      <c r="BD8" s="198"/>
      <c r="BE8" s="198"/>
      <c r="BF8" s="198"/>
      <c r="BG8" s="198"/>
      <c r="BH8" s="198"/>
      <c r="BI8" s="198"/>
      <c r="BJ8" s="198"/>
      <c r="BK8" s="198"/>
      <c r="BL8" s="198"/>
      <c r="BM8" s="209"/>
      <c r="BN8" s="214">
        <v>427719</v>
      </c>
      <c r="BO8" s="217"/>
      <c r="BP8" s="217"/>
      <c r="BQ8" s="217"/>
      <c r="BR8" s="217"/>
      <c r="BS8" s="217"/>
      <c r="BT8" s="217"/>
      <c r="BU8" s="220"/>
      <c r="BV8" s="214">
        <v>350749</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27282</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76970</v>
      </c>
      <c r="BO9" s="217"/>
      <c r="BP9" s="217"/>
      <c r="BQ9" s="217"/>
      <c r="BR9" s="217"/>
      <c r="BS9" s="217"/>
      <c r="BT9" s="217"/>
      <c r="BU9" s="220"/>
      <c r="BV9" s="214">
        <v>510</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16.2</v>
      </c>
      <c r="CU9" s="238"/>
      <c r="CV9" s="238"/>
      <c r="CW9" s="238"/>
      <c r="CX9" s="238"/>
      <c r="CY9" s="238"/>
      <c r="CZ9" s="238"/>
      <c r="DA9" s="246"/>
      <c r="DB9" s="230">
        <v>16.8</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29048</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4393</v>
      </c>
      <c r="BO10" s="217"/>
      <c r="BP10" s="217"/>
      <c r="BQ10" s="217"/>
      <c r="BR10" s="217"/>
      <c r="BS10" s="217"/>
      <c r="BT10" s="217"/>
      <c r="BU10" s="220"/>
      <c r="BV10" s="214">
        <v>110586</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146</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71</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24742</v>
      </c>
      <c r="S12" s="108"/>
      <c r="T12" s="108"/>
      <c r="U12" s="108"/>
      <c r="V12" s="120"/>
      <c r="W12" s="132" t="s">
        <v>8</v>
      </c>
      <c r="X12" s="139"/>
      <c r="Y12" s="139"/>
      <c r="Z12" s="139"/>
      <c r="AA12" s="139"/>
      <c r="AB12" s="144"/>
      <c r="AC12" s="148" t="s">
        <v>111</v>
      </c>
      <c r="AD12" s="155"/>
      <c r="AE12" s="155"/>
      <c r="AF12" s="155"/>
      <c r="AG12" s="158"/>
      <c r="AH12" s="148" t="s">
        <v>200</v>
      </c>
      <c r="AI12" s="155"/>
      <c r="AJ12" s="155"/>
      <c r="AK12" s="155"/>
      <c r="AL12" s="170"/>
      <c r="AM12" s="175" t="s">
        <v>202</v>
      </c>
      <c r="AN12" s="58"/>
      <c r="AO12" s="58"/>
      <c r="AP12" s="58"/>
      <c r="AQ12" s="58"/>
      <c r="AR12" s="58"/>
      <c r="AS12" s="58"/>
      <c r="AT12" s="63"/>
      <c r="AU12" s="182" t="s">
        <v>183</v>
      </c>
      <c r="AV12" s="139"/>
      <c r="AW12" s="139"/>
      <c r="AX12" s="139"/>
      <c r="AY12" s="190" t="s">
        <v>205</v>
      </c>
      <c r="AZ12" s="198"/>
      <c r="BA12" s="198"/>
      <c r="BB12" s="198"/>
      <c r="BC12" s="198"/>
      <c r="BD12" s="198"/>
      <c r="BE12" s="198"/>
      <c r="BF12" s="198"/>
      <c r="BG12" s="198"/>
      <c r="BH12" s="198"/>
      <c r="BI12" s="198"/>
      <c r="BJ12" s="198"/>
      <c r="BK12" s="198"/>
      <c r="BL12" s="198"/>
      <c r="BM12" s="209"/>
      <c r="BN12" s="214">
        <v>353585</v>
      </c>
      <c r="BO12" s="217"/>
      <c r="BP12" s="217"/>
      <c r="BQ12" s="217"/>
      <c r="BR12" s="217"/>
      <c r="BS12" s="217"/>
      <c r="BT12" s="217"/>
      <c r="BU12" s="220"/>
      <c r="BV12" s="214">
        <v>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24624</v>
      </c>
      <c r="S13" s="109"/>
      <c r="T13" s="109"/>
      <c r="U13" s="109"/>
      <c r="V13" s="121"/>
      <c r="W13" s="130" t="s">
        <v>209</v>
      </c>
      <c r="X13" s="56"/>
      <c r="Y13" s="56"/>
      <c r="Z13" s="56"/>
      <c r="AA13" s="56"/>
      <c r="AB13" s="25"/>
      <c r="AC13" s="72">
        <v>1367</v>
      </c>
      <c r="AD13" s="80"/>
      <c r="AE13" s="80"/>
      <c r="AF13" s="80"/>
      <c r="AG13" s="84"/>
      <c r="AH13" s="72">
        <v>1666</v>
      </c>
      <c r="AI13" s="80"/>
      <c r="AJ13" s="80"/>
      <c r="AK13" s="80"/>
      <c r="AL13" s="118"/>
      <c r="AM13" s="175" t="s">
        <v>213</v>
      </c>
      <c r="AN13" s="58"/>
      <c r="AO13" s="58"/>
      <c r="AP13" s="58"/>
      <c r="AQ13" s="58"/>
      <c r="AR13" s="58"/>
      <c r="AS13" s="58"/>
      <c r="AT13" s="63"/>
      <c r="AU13" s="182" t="s">
        <v>183</v>
      </c>
      <c r="AV13" s="139"/>
      <c r="AW13" s="139"/>
      <c r="AX13" s="139"/>
      <c r="AY13" s="190" t="s">
        <v>215</v>
      </c>
      <c r="AZ13" s="198"/>
      <c r="BA13" s="198"/>
      <c r="BB13" s="198"/>
      <c r="BC13" s="198"/>
      <c r="BD13" s="198"/>
      <c r="BE13" s="198"/>
      <c r="BF13" s="198"/>
      <c r="BG13" s="198"/>
      <c r="BH13" s="198"/>
      <c r="BI13" s="198"/>
      <c r="BJ13" s="198"/>
      <c r="BK13" s="198"/>
      <c r="BL13" s="198"/>
      <c r="BM13" s="209"/>
      <c r="BN13" s="214">
        <v>-272222</v>
      </c>
      <c r="BO13" s="217"/>
      <c r="BP13" s="217"/>
      <c r="BQ13" s="217"/>
      <c r="BR13" s="217"/>
      <c r="BS13" s="217"/>
      <c r="BT13" s="217"/>
      <c r="BU13" s="220"/>
      <c r="BV13" s="214">
        <v>111096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9.9</v>
      </c>
      <c r="CU13" s="238"/>
      <c r="CV13" s="238"/>
      <c r="CW13" s="238"/>
      <c r="CX13" s="238"/>
      <c r="CY13" s="238"/>
      <c r="CZ13" s="238"/>
      <c r="DA13" s="246"/>
      <c r="DB13" s="230">
        <v>9.9</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25376</v>
      </c>
      <c r="S14" s="109"/>
      <c r="T14" s="109"/>
      <c r="U14" s="109"/>
      <c r="V14" s="121"/>
      <c r="W14" s="129"/>
      <c r="X14" s="57"/>
      <c r="Y14" s="57"/>
      <c r="Z14" s="57"/>
      <c r="AA14" s="57"/>
      <c r="AB14" s="24"/>
      <c r="AC14" s="149">
        <v>10.199999999999999</v>
      </c>
      <c r="AD14" s="156"/>
      <c r="AE14" s="156"/>
      <c r="AF14" s="156"/>
      <c r="AG14" s="159"/>
      <c r="AH14" s="149">
        <v>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21.8</v>
      </c>
      <c r="CU14" s="242"/>
      <c r="CV14" s="242"/>
      <c r="CW14" s="242"/>
      <c r="CX14" s="242"/>
      <c r="CY14" s="242"/>
      <c r="CZ14" s="242"/>
      <c r="DA14" s="250"/>
      <c r="DB14" s="234">
        <v>9.3000000000000007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25280</v>
      </c>
      <c r="S15" s="109"/>
      <c r="T15" s="109"/>
      <c r="U15" s="109"/>
      <c r="V15" s="121"/>
      <c r="W15" s="130" t="s">
        <v>6</v>
      </c>
      <c r="X15" s="56"/>
      <c r="Y15" s="56"/>
      <c r="Z15" s="56"/>
      <c r="AA15" s="56"/>
      <c r="AB15" s="25"/>
      <c r="AC15" s="72">
        <v>1519</v>
      </c>
      <c r="AD15" s="80"/>
      <c r="AE15" s="80"/>
      <c r="AF15" s="80"/>
      <c r="AG15" s="84"/>
      <c r="AH15" s="72">
        <v>1612</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3255778</v>
      </c>
      <c r="BO15" s="216"/>
      <c r="BP15" s="216"/>
      <c r="BQ15" s="216"/>
      <c r="BR15" s="216"/>
      <c r="BS15" s="216"/>
      <c r="BT15" s="216"/>
      <c r="BU15" s="219"/>
      <c r="BV15" s="213">
        <v>3322750</v>
      </c>
      <c r="BW15" s="216"/>
      <c r="BX15" s="216"/>
      <c r="BY15" s="216"/>
      <c r="BZ15" s="216"/>
      <c r="CA15" s="216"/>
      <c r="CB15" s="216"/>
      <c r="CC15" s="219"/>
      <c r="CD15" s="222" t="s">
        <v>207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11.4</v>
      </c>
      <c r="AD16" s="156"/>
      <c r="AE16" s="156"/>
      <c r="AF16" s="156"/>
      <c r="AG16" s="159"/>
      <c r="AH16" s="149">
        <v>11.6</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12170069</v>
      </c>
      <c r="BO16" s="217"/>
      <c r="BP16" s="217"/>
      <c r="BQ16" s="217"/>
      <c r="BR16" s="217"/>
      <c r="BS16" s="217"/>
      <c r="BT16" s="217"/>
      <c r="BU16" s="220"/>
      <c r="BV16" s="214">
        <v>12069025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227</v>
      </c>
      <c r="S17" s="110"/>
      <c r="T17" s="110"/>
      <c r="U17" s="110"/>
      <c r="V17" s="122"/>
      <c r="W17" s="130" t="s">
        <v>98</v>
      </c>
      <c r="X17" s="56"/>
      <c r="Y17" s="56"/>
      <c r="Z17" s="56"/>
      <c r="AA17" s="56"/>
      <c r="AB17" s="25"/>
      <c r="AC17" s="72">
        <v>10479</v>
      </c>
      <c r="AD17" s="80"/>
      <c r="AE17" s="80"/>
      <c r="AF17" s="80"/>
      <c r="AG17" s="84"/>
      <c r="AH17" s="72">
        <v>10652</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4017745</v>
      </c>
      <c r="BO17" s="217"/>
      <c r="BP17" s="217"/>
      <c r="BQ17" s="217"/>
      <c r="BR17" s="217"/>
      <c r="BS17" s="217"/>
      <c r="BT17" s="217"/>
      <c r="BU17" s="220"/>
      <c r="BV17" s="214">
        <v>4107730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534.86</v>
      </c>
      <c r="M18" s="70"/>
      <c r="N18" s="70"/>
      <c r="O18" s="70"/>
      <c r="P18" s="70"/>
      <c r="Q18" s="70"/>
      <c r="R18" s="102"/>
      <c r="S18" s="102"/>
      <c r="T18" s="102"/>
      <c r="U18" s="102"/>
      <c r="V18" s="123"/>
      <c r="W18" s="131"/>
      <c r="X18" s="138"/>
      <c r="Y18" s="138"/>
      <c r="Z18" s="138"/>
      <c r="AA18" s="138"/>
      <c r="AB18" s="26"/>
      <c r="AC18" s="150">
        <v>78.400000000000006</v>
      </c>
      <c r="AD18" s="157"/>
      <c r="AE18" s="157"/>
      <c r="AF18" s="157"/>
      <c r="AG18" s="160"/>
      <c r="AH18" s="150">
        <v>76.5</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12773787</v>
      </c>
      <c r="BO18" s="217"/>
      <c r="BP18" s="217"/>
      <c r="BQ18" s="217"/>
      <c r="BR18" s="217"/>
      <c r="BS18" s="217"/>
      <c r="BT18" s="217"/>
      <c r="BU18" s="220"/>
      <c r="BV18" s="214">
        <v>12455641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51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16168419</v>
      </c>
      <c r="BO19" s="217"/>
      <c r="BP19" s="217"/>
      <c r="BQ19" s="217"/>
      <c r="BR19" s="217"/>
      <c r="BS19" s="217"/>
      <c r="BT19" s="217"/>
      <c r="BU19" s="220"/>
      <c r="BV19" s="214">
        <v>15930030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12810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56</v>
      </c>
      <c r="X22" s="33"/>
      <c r="Y22" s="41"/>
      <c r="Z22" s="50" t="s">
        <v>8</v>
      </c>
      <c r="AA22" s="56"/>
      <c r="AB22" s="56"/>
      <c r="AC22" s="56"/>
      <c r="AD22" s="56"/>
      <c r="AE22" s="56"/>
      <c r="AF22" s="56"/>
      <c r="AG22" s="25"/>
      <c r="AH22" s="163" t="s">
        <v>177</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24069023</v>
      </c>
      <c r="BO22" s="216"/>
      <c r="BP22" s="216"/>
      <c r="BQ22" s="216"/>
      <c r="BR22" s="216"/>
      <c r="BS22" s="216"/>
      <c r="BT22" s="216"/>
      <c r="BU22" s="219"/>
      <c r="BV22" s="213">
        <v>24964761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19723577</v>
      </c>
      <c r="BO23" s="217"/>
      <c r="BP23" s="217"/>
      <c r="BQ23" s="217"/>
      <c r="BR23" s="217"/>
      <c r="BS23" s="217"/>
      <c r="BT23" s="217"/>
      <c r="BU23" s="220"/>
      <c r="BV23" s="214">
        <v>19861969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8620</v>
      </c>
      <c r="R24" s="80"/>
      <c r="S24" s="80"/>
      <c r="T24" s="80"/>
      <c r="U24" s="80"/>
      <c r="V24" s="84"/>
      <c r="W24" s="134"/>
      <c r="X24" s="34"/>
      <c r="Y24" s="42"/>
      <c r="Z24" s="52" t="s">
        <v>250</v>
      </c>
      <c r="AA24" s="58"/>
      <c r="AB24" s="58"/>
      <c r="AC24" s="58"/>
      <c r="AD24" s="58"/>
      <c r="AE24" s="58"/>
      <c r="AF24" s="58"/>
      <c r="AG24" s="63"/>
      <c r="AH24" s="72">
        <v>318</v>
      </c>
      <c r="AI24" s="80"/>
      <c r="AJ24" s="80"/>
      <c r="AK24" s="80"/>
      <c r="AL24" s="84"/>
      <c r="AM24" s="72">
        <v>969900</v>
      </c>
      <c r="AN24" s="80"/>
      <c r="AO24" s="80"/>
      <c r="AP24" s="80"/>
      <c r="AQ24" s="80"/>
      <c r="AR24" s="84"/>
      <c r="AS24" s="72">
        <v>3050</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18805516</v>
      </c>
      <c r="BO24" s="217"/>
      <c r="BP24" s="217"/>
      <c r="BQ24" s="217"/>
      <c r="BR24" s="217"/>
      <c r="BS24" s="217"/>
      <c r="BT24" s="217"/>
      <c r="BU24" s="220"/>
      <c r="BV24" s="214">
        <v>19147745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6900</v>
      </c>
      <c r="R25" s="80"/>
      <c r="S25" s="80"/>
      <c r="T25" s="80"/>
      <c r="U25" s="80"/>
      <c r="V25" s="84"/>
      <c r="W25" s="134"/>
      <c r="X25" s="34"/>
      <c r="Y25" s="42"/>
      <c r="Z25" s="52" t="s">
        <v>256</v>
      </c>
      <c r="AA25" s="58"/>
      <c r="AB25" s="58"/>
      <c r="AC25" s="58"/>
      <c r="AD25" s="58"/>
      <c r="AE25" s="58"/>
      <c r="AF25" s="58"/>
      <c r="AG25" s="63"/>
      <c r="AH25" s="72" t="s">
        <v>195</v>
      </c>
      <c r="AI25" s="80"/>
      <c r="AJ25" s="80"/>
      <c r="AK25" s="80"/>
      <c r="AL25" s="84"/>
      <c r="AM25" s="72" t="s">
        <v>195</v>
      </c>
      <c r="AN25" s="80"/>
      <c r="AO25" s="80"/>
      <c r="AP25" s="80"/>
      <c r="AQ25" s="80"/>
      <c r="AR25" s="84"/>
      <c r="AS25" s="72" t="s">
        <v>195</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1992146</v>
      </c>
      <c r="BO25" s="216"/>
      <c r="BP25" s="216"/>
      <c r="BQ25" s="216"/>
      <c r="BR25" s="216"/>
      <c r="BS25" s="216"/>
      <c r="BT25" s="216"/>
      <c r="BU25" s="219"/>
      <c r="BV25" s="213">
        <v>2065378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6020</v>
      </c>
      <c r="R26" s="80"/>
      <c r="S26" s="80"/>
      <c r="T26" s="80"/>
      <c r="U26" s="80"/>
      <c r="V26" s="84"/>
      <c r="W26" s="134"/>
      <c r="X26" s="34"/>
      <c r="Y26" s="42"/>
      <c r="Z26" s="52" t="s">
        <v>258</v>
      </c>
      <c r="AA26" s="143"/>
      <c r="AB26" s="143"/>
      <c r="AC26" s="143"/>
      <c r="AD26" s="143"/>
      <c r="AE26" s="143"/>
      <c r="AF26" s="143"/>
      <c r="AG26" s="161"/>
      <c r="AH26" s="72" t="s">
        <v>195</v>
      </c>
      <c r="AI26" s="80"/>
      <c r="AJ26" s="80"/>
      <c r="AK26" s="80"/>
      <c r="AL26" s="84"/>
      <c r="AM26" s="72" t="s">
        <v>195</v>
      </c>
      <c r="AN26" s="80"/>
      <c r="AO26" s="80"/>
      <c r="AP26" s="80"/>
      <c r="AQ26" s="80"/>
      <c r="AR26" s="84"/>
      <c r="AS26" s="72" t="s">
        <v>195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3840</v>
      </c>
      <c r="R27" s="80"/>
      <c r="S27" s="80"/>
      <c r="T27" s="80"/>
      <c r="U27" s="80"/>
      <c r="V27" s="84"/>
      <c r="W27" s="134"/>
      <c r="X27" s="34"/>
      <c r="Y27" s="42"/>
      <c r="Z27" s="52" t="s">
        <v>262</v>
      </c>
      <c r="AA27" s="58"/>
      <c r="AB27" s="58"/>
      <c r="AC27" s="58"/>
      <c r="AD27" s="58"/>
      <c r="AE27" s="58"/>
      <c r="AF27" s="58"/>
      <c r="AG27" s="63"/>
      <c r="AH27" s="72">
        <v>75</v>
      </c>
      <c r="AI27" s="80"/>
      <c r="AJ27" s="80"/>
      <c r="AK27" s="80"/>
      <c r="AL27" s="84"/>
      <c r="AM27" s="72">
        <v>334800</v>
      </c>
      <c r="AN27" s="80"/>
      <c r="AO27" s="80"/>
      <c r="AP27" s="80"/>
      <c r="AQ27" s="80"/>
      <c r="AR27" s="84"/>
      <c r="AS27" s="72">
        <v>4464</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3360</v>
      </c>
      <c r="R28" s="80"/>
      <c r="S28" s="80"/>
      <c r="T28" s="80"/>
      <c r="U28" s="80"/>
      <c r="V28" s="84"/>
      <c r="W28" s="134"/>
      <c r="X28" s="34"/>
      <c r="Y28" s="42"/>
      <c r="Z28" s="52" t="s">
        <v>36</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268</v>
      </c>
      <c r="AZ28" s="201"/>
      <c r="BA28" s="201"/>
      <c r="BB28" s="204"/>
      <c r="BC28" s="189" t="s">
        <v>103</v>
      </c>
      <c r="BD28" s="197"/>
      <c r="BE28" s="197"/>
      <c r="BF28" s="197"/>
      <c r="BG28" s="197"/>
      <c r="BH28" s="197"/>
      <c r="BI28" s="197"/>
      <c r="BJ28" s="197"/>
      <c r="BK28" s="197"/>
      <c r="BL28" s="197"/>
      <c r="BM28" s="208"/>
      <c r="BN28" s="213">
        <v>2637169</v>
      </c>
      <c r="BO28" s="216"/>
      <c r="BP28" s="216"/>
      <c r="BQ28" s="216"/>
      <c r="BR28" s="216"/>
      <c r="BS28" s="216"/>
      <c r="BT28" s="216"/>
      <c r="BU28" s="219"/>
      <c r="BV28" s="213">
        <v>2806361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14</v>
      </c>
      <c r="M29" s="80"/>
      <c r="N29" s="80"/>
      <c r="O29" s="80"/>
      <c r="P29" s="84"/>
      <c r="Q29" s="72">
        <v>3100</v>
      </c>
      <c r="R29" s="80"/>
      <c r="S29" s="80"/>
      <c r="T29" s="80"/>
      <c r="U29" s="80"/>
      <c r="V29" s="84"/>
      <c r="W29" s="135"/>
      <c r="X29" s="140"/>
      <c r="Y29" s="142"/>
      <c r="Z29" s="52" t="s">
        <v>271</v>
      </c>
      <c r="AA29" s="58"/>
      <c r="AB29" s="58"/>
      <c r="AC29" s="58"/>
      <c r="AD29" s="58"/>
      <c r="AE29" s="58"/>
      <c r="AF29" s="58"/>
      <c r="AG29" s="63"/>
      <c r="AH29" s="72">
        <v>393</v>
      </c>
      <c r="AI29" s="80"/>
      <c r="AJ29" s="80"/>
      <c r="AK29" s="80"/>
      <c r="AL29" s="84"/>
      <c r="AM29" s="72">
        <v>1304700</v>
      </c>
      <c r="AN29" s="80"/>
      <c r="AO29" s="80"/>
      <c r="AP29" s="80"/>
      <c r="AQ29" s="80"/>
      <c r="AR29" s="84"/>
      <c r="AS29" s="72">
        <v>3320</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1758286</v>
      </c>
      <c r="BO29" s="217"/>
      <c r="BP29" s="217"/>
      <c r="BQ29" s="217"/>
      <c r="BR29" s="217"/>
      <c r="BS29" s="217"/>
      <c r="BT29" s="217"/>
      <c r="BU29" s="220"/>
      <c r="BV29" s="214">
        <v>2036916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99.9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3659914</v>
      </c>
      <c r="BO30" s="218"/>
      <c r="BP30" s="218"/>
      <c r="BQ30" s="218"/>
      <c r="BR30" s="218"/>
      <c r="BS30" s="218"/>
      <c r="BT30" s="218"/>
      <c r="BU30" s="221"/>
      <c r="BV30" s="215">
        <v>4524203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281</v>
      </c>
      <c r="F33" s="54"/>
      <c r="G33" s="54"/>
      <c r="H33" s="54"/>
      <c r="I33" s="54"/>
      <c r="J33" s="54"/>
      <c r="K33" s="54"/>
      <c r="L33" s="54"/>
      <c r="M33" s="54"/>
      <c r="N33" s="54"/>
      <c r="O33" s="54"/>
      <c r="P33" s="54"/>
      <c r="Q33" s="54"/>
      <c r="R33" s="54"/>
      <c r="S33" s="54"/>
      <c r="T33" s="54"/>
      <c r="U33" s="37" t="s">
        <v>59</v>
      </c>
      <c r="V33" s="37"/>
      <c r="W33" s="54" t="s">
        <v>281</v>
      </c>
      <c r="X33" s="54"/>
      <c r="Y33" s="54"/>
      <c r="Z33" s="54"/>
      <c r="AA33" s="54"/>
      <c r="AB33" s="54"/>
      <c r="AC33" s="54"/>
      <c r="AD33" s="54"/>
      <c r="AE33" s="54"/>
      <c r="AF33" s="54"/>
      <c r="AG33" s="54"/>
      <c r="AH33" s="54"/>
      <c r="AI33" s="54"/>
      <c r="AJ33" s="54"/>
      <c r="AK33" s="54"/>
      <c r="AL33" s="54"/>
      <c r="AM33" s="37" t="s">
        <v>59</v>
      </c>
      <c r="AN33" s="37"/>
      <c r="AO33" s="54" t="s">
        <v>281</v>
      </c>
      <c r="AP33" s="54"/>
      <c r="AQ33" s="54"/>
      <c r="AR33" s="54"/>
      <c r="AS33" s="54"/>
      <c r="AT33" s="54"/>
      <c r="AU33" s="54"/>
      <c r="AV33" s="54"/>
      <c r="AW33" s="54"/>
      <c r="AX33" s="54"/>
      <c r="AY33" s="54"/>
      <c r="AZ33" s="54"/>
      <c r="BA33" s="54"/>
      <c r="BB33" s="54"/>
      <c r="BC33" s="54"/>
      <c r="BD33" s="37"/>
      <c r="BE33" s="54" t="s">
        <v>283</v>
      </c>
      <c r="BF33" s="54"/>
      <c r="BG33" s="54" t="s">
        <v>163</v>
      </c>
      <c r="BH33" s="54"/>
      <c r="BI33" s="54"/>
      <c r="BJ33" s="54"/>
      <c r="BK33" s="54"/>
      <c r="BL33" s="54"/>
      <c r="BM33" s="54"/>
      <c r="BN33" s="54"/>
      <c r="BO33" s="54"/>
      <c r="BP33" s="54"/>
      <c r="BQ33" s="54"/>
      <c r="BR33" s="54"/>
      <c r="BS33" s="54"/>
      <c r="BT33" s="54"/>
      <c r="BU33" s="54"/>
      <c r="BV33" s="37"/>
      <c r="BW33" s="37" t="s">
        <v>283</v>
      </c>
      <c r="BX33" s="37"/>
      <c r="BY33" s="54" t="s">
        <v>110</v>
      </c>
      <c r="BZ33" s="54"/>
      <c r="CA33" s="54"/>
      <c r="CB33" s="54"/>
      <c r="CC33" s="54"/>
      <c r="CD33" s="54"/>
      <c r="CE33" s="54"/>
      <c r="CF33" s="54"/>
      <c r="CG33" s="54"/>
      <c r="CH33" s="54"/>
      <c r="CI33" s="54"/>
      <c r="CJ33" s="54"/>
      <c r="CK33" s="54"/>
      <c r="CL33" s="54"/>
      <c r="CM33" s="54"/>
      <c r="CN33" s="54"/>
      <c r="CO33" s="37" t="s">
        <v>59</v>
      </c>
      <c r="CP33" s="37"/>
      <c r="CQ33" s="54" t="s">
        <v>284</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国民健康保険特別会計（保険事業勘定）</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IF('各会計、関係団体の財政状況及び健全化判断比率'!B36="","",'各会計、関係団体の財政状況及び健全化判断比率'!B36)</f>
        <v>食肉センター事業特別会計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名寄地区衛生施設事務組合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名寄振興公社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市立大学特別会計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国民健康保険特別会計（直診勘定）</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IF('各会計、関係団体の財政状況及び健全化判断比率'!B34="","",'各会計、関係団体の財政状況及び健全化判断比率'!B34)</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上川北部消防事務組合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介護保険特別会計（保険事業勘定）</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IF('各会計、関係団体の財政状況及び健全化判断比率'!B35="","",'各会計、関係団体の財政状況及び健全化判断比率'!B35)</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介護保険特別会計（サービス事業勘定）</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KeLULwmjODZszzohRmhbwH6f9a02GFphA043DsKqZJPAyic+OrOoToqRUUg0Y51iNMh38pJ46Oxs6yvC8UPbw==" saltValue="ksMBsB8E/PxyIRnTm5s8+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2"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526</v>
      </c>
      <c r="G33" s="883" t="s">
        <v>527</v>
      </c>
      <c r="H33" s="883" t="s">
        <v>528</v>
      </c>
      <c r="I33" s="883" t="s">
        <v>253</v>
      </c>
      <c r="J33" s="887" t="s">
        <v>529</v>
      </c>
      <c r="K33" s="862"/>
      <c r="L33" s="862"/>
      <c r="M33" s="862"/>
      <c r="N33" s="862"/>
      <c r="O33" s="862"/>
      <c r="P33" s="862"/>
    </row>
    <row r="34" spans="1:16" ht="39" customHeight="1">
      <c r="A34" s="862"/>
      <c r="B34" s="864"/>
      <c r="C34" s="870" t="s">
        <v>449</v>
      </c>
      <c r="D34" s="870"/>
      <c r="E34" s="875"/>
      <c r="F34" s="879">
        <v>2.96</v>
      </c>
      <c r="G34" s="884">
        <v>3.49</v>
      </c>
      <c r="H34" s="884">
        <v>2.71</v>
      </c>
      <c r="I34" s="884">
        <v>2.71</v>
      </c>
      <c r="J34" s="888">
        <v>3.3</v>
      </c>
      <c r="K34" s="862"/>
      <c r="L34" s="862"/>
      <c r="M34" s="862"/>
      <c r="N34" s="862"/>
      <c r="O34" s="862"/>
      <c r="P34" s="862"/>
    </row>
    <row r="35" spans="1:16" ht="39" customHeight="1">
      <c r="A35" s="862"/>
      <c r="B35" s="865"/>
      <c r="C35" s="871" t="s">
        <v>461</v>
      </c>
      <c r="D35" s="871"/>
      <c r="E35" s="876"/>
      <c r="F35" s="880">
        <v>7.61</v>
      </c>
      <c r="G35" s="885">
        <v>8.3800000000000008</v>
      </c>
      <c r="H35" s="885">
        <v>12.81</v>
      </c>
      <c r="I35" s="885">
        <v>10.56</v>
      </c>
      <c r="J35" s="889">
        <v>2.96</v>
      </c>
      <c r="K35" s="862"/>
      <c r="L35" s="862"/>
      <c r="M35" s="862"/>
      <c r="N35" s="862"/>
      <c r="O35" s="862"/>
      <c r="P35" s="862"/>
    </row>
    <row r="36" spans="1:16" ht="39" customHeight="1">
      <c r="A36" s="862"/>
      <c r="B36" s="865"/>
      <c r="C36" s="871" t="s">
        <v>353</v>
      </c>
      <c r="D36" s="871"/>
      <c r="E36" s="876"/>
      <c r="F36" s="880">
        <v>1.26</v>
      </c>
      <c r="G36" s="885">
        <v>1.5</v>
      </c>
      <c r="H36" s="885">
        <v>1.86</v>
      </c>
      <c r="I36" s="885">
        <v>2.25</v>
      </c>
      <c r="J36" s="889">
        <v>2.44</v>
      </c>
      <c r="K36" s="862"/>
      <c r="L36" s="862"/>
      <c r="M36" s="862"/>
      <c r="N36" s="862"/>
      <c r="O36" s="862"/>
      <c r="P36" s="862"/>
    </row>
    <row r="37" spans="1:16" ht="39" customHeight="1">
      <c r="A37" s="862"/>
      <c r="B37" s="865"/>
      <c r="C37" s="871" t="s">
        <v>463</v>
      </c>
      <c r="D37" s="871"/>
      <c r="E37" s="876"/>
      <c r="F37" s="880">
        <v>3.27</v>
      </c>
      <c r="G37" s="885">
        <v>3.2</v>
      </c>
      <c r="H37" s="885">
        <v>3.07</v>
      </c>
      <c r="I37" s="885">
        <v>2.5299999999999998</v>
      </c>
      <c r="J37" s="889">
        <v>1.76</v>
      </c>
      <c r="K37" s="862"/>
      <c r="L37" s="862"/>
      <c r="M37" s="862"/>
      <c r="N37" s="862"/>
      <c r="O37" s="862"/>
      <c r="P37" s="862"/>
    </row>
    <row r="38" spans="1:16" ht="39" customHeight="1">
      <c r="A38" s="862"/>
      <c r="B38" s="865"/>
      <c r="C38" s="871" t="s">
        <v>201</v>
      </c>
      <c r="D38" s="871"/>
      <c r="E38" s="876"/>
      <c r="F38" s="880">
        <v>0.46</v>
      </c>
      <c r="G38" s="885">
        <v>1.1000000000000001</v>
      </c>
      <c r="H38" s="885">
        <v>1.35</v>
      </c>
      <c r="I38" s="885">
        <v>1.1100000000000001</v>
      </c>
      <c r="J38" s="889">
        <v>1.0900000000000001</v>
      </c>
      <c r="K38" s="862"/>
      <c r="L38" s="862"/>
      <c r="M38" s="862"/>
      <c r="N38" s="862"/>
      <c r="O38" s="862"/>
      <c r="P38" s="862"/>
    </row>
    <row r="39" spans="1:16" ht="39" customHeight="1">
      <c r="A39" s="862"/>
      <c r="B39" s="865"/>
      <c r="C39" s="871" t="s">
        <v>211</v>
      </c>
      <c r="D39" s="871"/>
      <c r="E39" s="876"/>
      <c r="F39" s="880">
        <v>9.e-002</v>
      </c>
      <c r="G39" s="885">
        <v>0.16</v>
      </c>
      <c r="H39" s="885">
        <v>5.e-002</v>
      </c>
      <c r="I39" s="885">
        <v>0.15</v>
      </c>
      <c r="J39" s="889">
        <v>7.0000000000000007e-002</v>
      </c>
      <c r="K39" s="862"/>
      <c r="L39" s="862"/>
      <c r="M39" s="862"/>
      <c r="N39" s="862"/>
      <c r="O39" s="862"/>
      <c r="P39" s="862"/>
    </row>
    <row r="40" spans="1:16" ht="39" customHeight="1">
      <c r="A40" s="862"/>
      <c r="B40" s="865"/>
      <c r="C40" s="871" t="s">
        <v>451</v>
      </c>
      <c r="D40" s="871"/>
      <c r="E40" s="876"/>
      <c r="F40" s="880">
        <v>0</v>
      </c>
      <c r="G40" s="885">
        <v>0</v>
      </c>
      <c r="H40" s="885">
        <v>0</v>
      </c>
      <c r="I40" s="885">
        <v>0</v>
      </c>
      <c r="J40" s="889">
        <v>0</v>
      </c>
      <c r="K40" s="862"/>
      <c r="L40" s="862"/>
      <c r="M40" s="862"/>
      <c r="N40" s="862"/>
      <c r="O40" s="862"/>
      <c r="P40" s="862"/>
    </row>
    <row r="41" spans="1:16" ht="39" customHeight="1">
      <c r="A41" s="862"/>
      <c r="B41" s="865"/>
      <c r="C41" s="871" t="s">
        <v>27</v>
      </c>
      <c r="D41" s="871"/>
      <c r="E41" s="876"/>
      <c r="F41" s="880">
        <v>0</v>
      </c>
      <c r="G41" s="885">
        <v>0</v>
      </c>
      <c r="H41" s="885">
        <v>0</v>
      </c>
      <c r="I41" s="885">
        <v>0</v>
      </c>
      <c r="J41" s="889">
        <v>0</v>
      </c>
      <c r="K41" s="862"/>
      <c r="L41" s="862"/>
      <c r="M41" s="862"/>
      <c r="N41" s="862"/>
      <c r="O41" s="862"/>
      <c r="P41" s="862"/>
    </row>
    <row r="42" spans="1:16" ht="39" customHeight="1">
      <c r="A42" s="862"/>
      <c r="B42" s="866"/>
      <c r="C42" s="871" t="s">
        <v>531</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298</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rWrvsa/Qw+/oik4eu42wa57ByDoNxvucKxpXv+JMB6yQd1jpRC+yrbj1h84zR+1J3QCRn6mmEvWvylv7KHQ/g==" saltValue="Ees1XFmmtOdLvLe8slBZs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28" zoomScaleSheetLayoutView="55" workbookViewId="0">
      <selection activeCell="T43" sqref="T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526</v>
      </c>
      <c r="L44" s="950" t="s">
        <v>527</v>
      </c>
      <c r="M44" s="950" t="s">
        <v>528</v>
      </c>
      <c r="N44" s="950" t="s">
        <v>253</v>
      </c>
      <c r="O44" s="959" t="s">
        <v>529</v>
      </c>
      <c r="P44" s="734"/>
      <c r="Q44" s="734"/>
      <c r="R44" s="734"/>
      <c r="S44" s="734"/>
      <c r="T44" s="734"/>
      <c r="U44" s="734"/>
    </row>
    <row r="45" spans="1:21" ht="30.75" customHeight="1">
      <c r="A45" s="734"/>
      <c r="B45" s="892" t="s">
        <v>25</v>
      </c>
      <c r="C45" s="906"/>
      <c r="D45" s="916"/>
      <c r="E45" s="925" t="s">
        <v>22</v>
      </c>
      <c r="F45" s="925"/>
      <c r="G45" s="925"/>
      <c r="H45" s="925"/>
      <c r="I45" s="925"/>
      <c r="J45" s="934"/>
      <c r="K45" s="942">
        <v>2690</v>
      </c>
      <c r="L45" s="951">
        <v>2725</v>
      </c>
      <c r="M45" s="951">
        <v>2811</v>
      </c>
      <c r="N45" s="951">
        <v>2821</v>
      </c>
      <c r="O45" s="960">
        <v>2767</v>
      </c>
      <c r="P45" s="734"/>
      <c r="Q45" s="734"/>
      <c r="R45" s="734"/>
      <c r="S45" s="734"/>
      <c r="T45" s="734"/>
      <c r="U45" s="734"/>
    </row>
    <row r="46" spans="1:21" ht="30.75" customHeight="1">
      <c r="A46" s="734"/>
      <c r="B46" s="893"/>
      <c r="C46" s="907"/>
      <c r="D46" s="917"/>
      <c r="E46" s="926" t="s">
        <v>29</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32</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38</v>
      </c>
      <c r="F48" s="926"/>
      <c r="G48" s="926"/>
      <c r="H48" s="926"/>
      <c r="I48" s="926"/>
      <c r="J48" s="935"/>
      <c r="K48" s="943">
        <v>1022</v>
      </c>
      <c r="L48" s="952">
        <v>964</v>
      </c>
      <c r="M48" s="952">
        <v>802</v>
      </c>
      <c r="N48" s="952">
        <v>747</v>
      </c>
      <c r="O48" s="961">
        <v>794</v>
      </c>
      <c r="P48" s="734"/>
      <c r="Q48" s="734"/>
      <c r="R48" s="734"/>
      <c r="S48" s="734"/>
      <c r="T48" s="734"/>
      <c r="U48" s="734"/>
    </row>
    <row r="49" spans="1:21" ht="30.75" customHeight="1">
      <c r="A49" s="734"/>
      <c r="B49" s="893"/>
      <c r="C49" s="907"/>
      <c r="D49" s="917"/>
      <c r="E49" s="926" t="s">
        <v>0</v>
      </c>
      <c r="F49" s="926"/>
      <c r="G49" s="926"/>
      <c r="H49" s="926"/>
      <c r="I49" s="926"/>
      <c r="J49" s="935"/>
      <c r="K49" s="943" t="s">
        <v>195</v>
      </c>
      <c r="L49" s="952" t="s">
        <v>195</v>
      </c>
      <c r="M49" s="952" t="s">
        <v>195</v>
      </c>
      <c r="N49" s="952" t="s">
        <v>195</v>
      </c>
      <c r="O49" s="961" t="s">
        <v>195</v>
      </c>
      <c r="P49" s="734"/>
      <c r="Q49" s="734"/>
      <c r="R49" s="734"/>
      <c r="S49" s="734"/>
      <c r="T49" s="734"/>
      <c r="U49" s="734"/>
    </row>
    <row r="50" spans="1:21" ht="30.75" customHeight="1">
      <c r="A50" s="734"/>
      <c r="B50" s="893"/>
      <c r="C50" s="907"/>
      <c r="D50" s="917"/>
      <c r="E50" s="926" t="s">
        <v>40</v>
      </c>
      <c r="F50" s="926"/>
      <c r="G50" s="926"/>
      <c r="H50" s="926"/>
      <c r="I50" s="926"/>
      <c r="J50" s="935"/>
      <c r="K50" s="943">
        <v>43</v>
      </c>
      <c r="L50" s="952">
        <v>45</v>
      </c>
      <c r="M50" s="952">
        <v>43</v>
      </c>
      <c r="N50" s="952">
        <v>51</v>
      </c>
      <c r="O50" s="961">
        <v>24</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47</v>
      </c>
      <c r="C52" s="909"/>
      <c r="D52" s="918"/>
      <c r="E52" s="926" t="s">
        <v>48</v>
      </c>
      <c r="F52" s="926"/>
      <c r="G52" s="926"/>
      <c r="H52" s="926"/>
      <c r="I52" s="926"/>
      <c r="J52" s="935"/>
      <c r="K52" s="943">
        <v>2592</v>
      </c>
      <c r="L52" s="952">
        <v>2636</v>
      </c>
      <c r="M52" s="952">
        <v>2605</v>
      </c>
      <c r="N52" s="952">
        <v>2568</v>
      </c>
      <c r="O52" s="961">
        <v>2512</v>
      </c>
      <c r="P52" s="734"/>
      <c r="Q52" s="734"/>
      <c r="R52" s="734"/>
      <c r="S52" s="734"/>
      <c r="T52" s="734"/>
      <c r="U52" s="734"/>
    </row>
    <row r="53" spans="1:21" ht="30.75" customHeight="1">
      <c r="A53" s="734"/>
      <c r="B53" s="896" t="s">
        <v>49</v>
      </c>
      <c r="C53" s="910"/>
      <c r="D53" s="919"/>
      <c r="E53" s="927" t="s">
        <v>52</v>
      </c>
      <c r="F53" s="927"/>
      <c r="G53" s="927"/>
      <c r="H53" s="927"/>
      <c r="I53" s="927"/>
      <c r="J53" s="936"/>
      <c r="K53" s="944">
        <v>1163</v>
      </c>
      <c r="L53" s="953">
        <v>1098</v>
      </c>
      <c r="M53" s="953">
        <v>1051</v>
      </c>
      <c r="N53" s="953">
        <v>1051</v>
      </c>
      <c r="O53" s="962">
        <v>1073</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526</v>
      </c>
      <c r="L57" s="954" t="s">
        <v>527</v>
      </c>
      <c r="M57" s="954" t="s">
        <v>528</v>
      </c>
      <c r="N57" s="954" t="s">
        <v>253</v>
      </c>
      <c r="O57" s="964" t="s">
        <v>529</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59lAiHuGpz9veuQtbh3mdK0YCYyJSSWoprBLYQezg4pf5xK7QE6C4Z+RG36g/xfz1LvFXvizEkjhZkVlp7Dkw==" saltValue="bR33IpwkUPFWBjlo7WTo5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8" zoomScaleSheetLayoutView="100" workbookViewId="0">
      <selection activeCell="L49" sqref="L4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526</v>
      </c>
      <c r="J40" s="950" t="s">
        <v>527</v>
      </c>
      <c r="K40" s="950" t="s">
        <v>528</v>
      </c>
      <c r="L40" s="950" t="s">
        <v>253</v>
      </c>
      <c r="M40" s="990" t="s">
        <v>529</v>
      </c>
    </row>
    <row r="41" spans="2:13" ht="27.75" customHeight="1">
      <c r="B41" s="892" t="s">
        <v>34</v>
      </c>
      <c r="C41" s="906"/>
      <c r="D41" s="916"/>
      <c r="E41" s="973" t="s">
        <v>54</v>
      </c>
      <c r="F41" s="973"/>
      <c r="G41" s="973"/>
      <c r="H41" s="979"/>
      <c r="I41" s="983">
        <v>26711</v>
      </c>
      <c r="J41" s="987">
        <v>26102</v>
      </c>
      <c r="K41" s="987">
        <v>25250</v>
      </c>
      <c r="L41" s="987">
        <v>24965</v>
      </c>
      <c r="M41" s="991">
        <v>24069</v>
      </c>
    </row>
    <row r="42" spans="2:13" ht="27.75" customHeight="1">
      <c r="B42" s="893"/>
      <c r="C42" s="907"/>
      <c r="D42" s="917"/>
      <c r="E42" s="974" t="s">
        <v>73</v>
      </c>
      <c r="F42" s="974"/>
      <c r="G42" s="974"/>
      <c r="H42" s="980"/>
      <c r="I42" s="984">
        <v>104</v>
      </c>
      <c r="J42" s="988">
        <v>67</v>
      </c>
      <c r="K42" s="988">
        <v>33</v>
      </c>
      <c r="L42" s="988">
        <v>44</v>
      </c>
      <c r="M42" s="992">
        <v>56</v>
      </c>
    </row>
    <row r="43" spans="2:13" ht="27.75" customHeight="1">
      <c r="B43" s="893"/>
      <c r="C43" s="907"/>
      <c r="D43" s="917"/>
      <c r="E43" s="974" t="s">
        <v>74</v>
      </c>
      <c r="F43" s="974"/>
      <c r="G43" s="974"/>
      <c r="H43" s="980"/>
      <c r="I43" s="984">
        <v>6249</v>
      </c>
      <c r="J43" s="988">
        <v>5585</v>
      </c>
      <c r="K43" s="988">
        <v>5343</v>
      </c>
      <c r="L43" s="988">
        <v>5363</v>
      </c>
      <c r="M43" s="992">
        <v>5461</v>
      </c>
    </row>
    <row r="44" spans="2:13" ht="27.75" customHeight="1">
      <c r="B44" s="893"/>
      <c r="C44" s="907"/>
      <c r="D44" s="917"/>
      <c r="E44" s="974" t="s">
        <v>76</v>
      </c>
      <c r="F44" s="974"/>
      <c r="G44" s="974"/>
      <c r="H44" s="980"/>
      <c r="I44" s="984" t="s">
        <v>195</v>
      </c>
      <c r="J44" s="988" t="s">
        <v>195</v>
      </c>
      <c r="K44" s="988" t="s">
        <v>195</v>
      </c>
      <c r="L44" s="988" t="s">
        <v>195</v>
      </c>
      <c r="M44" s="992" t="s">
        <v>195</v>
      </c>
    </row>
    <row r="45" spans="2:13" ht="27.75" customHeight="1">
      <c r="B45" s="893"/>
      <c r="C45" s="907"/>
      <c r="D45" s="917"/>
      <c r="E45" s="974" t="s">
        <v>78</v>
      </c>
      <c r="F45" s="974"/>
      <c r="G45" s="974"/>
      <c r="H45" s="980"/>
      <c r="I45" s="984">
        <v>807</v>
      </c>
      <c r="J45" s="988">
        <v>644</v>
      </c>
      <c r="K45" s="988">
        <v>555</v>
      </c>
      <c r="L45" s="988">
        <v>607</v>
      </c>
      <c r="M45" s="992">
        <v>905</v>
      </c>
    </row>
    <row r="46" spans="2:13" ht="27.75" customHeight="1">
      <c r="B46" s="893"/>
      <c r="C46" s="907"/>
      <c r="D46" s="918"/>
      <c r="E46" s="974" t="s">
        <v>77</v>
      </c>
      <c r="F46" s="974"/>
      <c r="G46" s="974"/>
      <c r="H46" s="980"/>
      <c r="I46" s="984" t="s">
        <v>195</v>
      </c>
      <c r="J46" s="988" t="s">
        <v>195</v>
      </c>
      <c r="K46" s="988" t="s">
        <v>195</v>
      </c>
      <c r="L46" s="988" t="s">
        <v>195</v>
      </c>
      <c r="M46" s="992" t="s">
        <v>195</v>
      </c>
    </row>
    <row r="47" spans="2:13" ht="27.75" customHeight="1">
      <c r="B47" s="893"/>
      <c r="C47" s="907"/>
      <c r="D47" s="971"/>
      <c r="E47" s="975" t="s">
        <v>80</v>
      </c>
      <c r="F47" s="978"/>
      <c r="G47" s="978"/>
      <c r="H47" s="981"/>
      <c r="I47" s="984" t="s">
        <v>195</v>
      </c>
      <c r="J47" s="988" t="s">
        <v>195</v>
      </c>
      <c r="K47" s="988" t="s">
        <v>195</v>
      </c>
      <c r="L47" s="988" t="s">
        <v>195</v>
      </c>
      <c r="M47" s="992" t="s">
        <v>195</v>
      </c>
    </row>
    <row r="48" spans="2:13" ht="27.75" customHeight="1">
      <c r="B48" s="893"/>
      <c r="C48" s="907"/>
      <c r="D48" s="917"/>
      <c r="E48" s="974" t="s">
        <v>84</v>
      </c>
      <c r="F48" s="974"/>
      <c r="G48" s="974"/>
      <c r="H48" s="980"/>
      <c r="I48" s="984" t="s">
        <v>195</v>
      </c>
      <c r="J48" s="988" t="s">
        <v>195</v>
      </c>
      <c r="K48" s="988" t="s">
        <v>195</v>
      </c>
      <c r="L48" s="988" t="s">
        <v>195</v>
      </c>
      <c r="M48" s="992" t="s">
        <v>195</v>
      </c>
    </row>
    <row r="49" spans="2:13" ht="27.75" customHeight="1">
      <c r="B49" s="894"/>
      <c r="C49" s="908"/>
      <c r="D49" s="917"/>
      <c r="E49" s="974" t="s">
        <v>90</v>
      </c>
      <c r="F49" s="974"/>
      <c r="G49" s="974"/>
      <c r="H49" s="980"/>
      <c r="I49" s="984" t="s">
        <v>195</v>
      </c>
      <c r="J49" s="988" t="s">
        <v>195</v>
      </c>
      <c r="K49" s="988" t="s">
        <v>195</v>
      </c>
      <c r="L49" s="988" t="s">
        <v>195</v>
      </c>
      <c r="M49" s="992" t="s">
        <v>195</v>
      </c>
    </row>
    <row r="50" spans="2:13" ht="27.75" customHeight="1">
      <c r="B50" s="968" t="s">
        <v>92</v>
      </c>
      <c r="C50" s="970"/>
      <c r="D50" s="972"/>
      <c r="E50" s="974" t="s">
        <v>94</v>
      </c>
      <c r="F50" s="974"/>
      <c r="G50" s="974"/>
      <c r="H50" s="980"/>
      <c r="I50" s="984">
        <v>8539</v>
      </c>
      <c r="J50" s="988">
        <v>9162</v>
      </c>
      <c r="K50" s="988">
        <v>9118</v>
      </c>
      <c r="L50" s="988">
        <v>8763</v>
      </c>
      <c r="M50" s="992">
        <v>7685</v>
      </c>
    </row>
    <row r="51" spans="2:13" ht="27.75" customHeight="1">
      <c r="B51" s="893"/>
      <c r="C51" s="907"/>
      <c r="D51" s="917"/>
      <c r="E51" s="974" t="s">
        <v>97</v>
      </c>
      <c r="F51" s="974"/>
      <c r="G51" s="974"/>
      <c r="H51" s="980"/>
      <c r="I51" s="984">
        <v>2891</v>
      </c>
      <c r="J51" s="988">
        <v>2571</v>
      </c>
      <c r="K51" s="988">
        <v>2391</v>
      </c>
      <c r="L51" s="988">
        <v>2180</v>
      </c>
      <c r="M51" s="992">
        <v>1909</v>
      </c>
    </row>
    <row r="52" spans="2:13" ht="27.75" customHeight="1">
      <c r="B52" s="894"/>
      <c r="C52" s="908"/>
      <c r="D52" s="917"/>
      <c r="E52" s="974" t="s">
        <v>42</v>
      </c>
      <c r="F52" s="974"/>
      <c r="G52" s="974"/>
      <c r="H52" s="980"/>
      <c r="I52" s="984">
        <v>20403</v>
      </c>
      <c r="J52" s="988">
        <v>19841</v>
      </c>
      <c r="K52" s="988">
        <v>19114</v>
      </c>
      <c r="L52" s="988">
        <v>19040</v>
      </c>
      <c r="M52" s="992">
        <v>18549</v>
      </c>
    </row>
    <row r="53" spans="2:13" ht="27.75" customHeight="1">
      <c r="B53" s="896" t="s">
        <v>49</v>
      </c>
      <c r="C53" s="910"/>
      <c r="D53" s="919"/>
      <c r="E53" s="976" t="s">
        <v>99</v>
      </c>
      <c r="F53" s="976"/>
      <c r="G53" s="976"/>
      <c r="H53" s="982"/>
      <c r="I53" s="985">
        <v>2038</v>
      </c>
      <c r="J53" s="989">
        <v>825</v>
      </c>
      <c r="K53" s="989">
        <v>558</v>
      </c>
      <c r="L53" s="989">
        <v>995</v>
      </c>
      <c r="M53" s="993">
        <v>2348</v>
      </c>
    </row>
    <row r="54" spans="2:13" ht="27.75" customHeight="1">
      <c r="B54" s="969"/>
      <c r="C54" s="868"/>
      <c r="D54" s="868"/>
      <c r="E54" s="977"/>
      <c r="F54" s="977"/>
      <c r="G54" s="977"/>
      <c r="H54" s="977"/>
      <c r="I54" s="986"/>
      <c r="J54" s="986"/>
      <c r="K54" s="986"/>
      <c r="L54" s="986"/>
      <c r="M54" s="986"/>
    </row>
    <row r="55" spans="2:13"/>
  </sheetData>
  <sheetProtection algorithmName="SHA-512" hashValue="JIeQChjRWjTfoKXlhTGUed9i0G1y95RjZIC2/iNN9BzPt9K5TIjTCKDvBeWoDtK1t/ikVWK00VIW7oT5OzoXjQ==" saltValue="J/hI80XTNXgWLksWc8nF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A43" zoomScale="70" zoomScaleNormal="70" zoomScaleSheetLayoutView="100" workbookViewId="0">
      <selection activeCell="C62" sqref="C62:E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16</v>
      </c>
      <c r="F54" s="1016" t="s">
        <v>528</v>
      </c>
      <c r="G54" s="1016" t="s">
        <v>253</v>
      </c>
      <c r="H54" s="1024" t="s">
        <v>529</v>
      </c>
    </row>
    <row r="55" spans="2:8" ht="52.5" customHeight="1">
      <c r="B55" s="995"/>
      <c r="C55" s="1001" t="s">
        <v>103</v>
      </c>
      <c r="D55" s="1001"/>
      <c r="E55" s="1010"/>
      <c r="F55" s="1017">
        <v>2516</v>
      </c>
      <c r="G55" s="1017">
        <v>2806</v>
      </c>
      <c r="H55" s="1025">
        <v>2637</v>
      </c>
    </row>
    <row r="56" spans="2:8" ht="52.5" customHeight="1">
      <c r="B56" s="996"/>
      <c r="C56" s="1002" t="s">
        <v>106</v>
      </c>
      <c r="D56" s="1002"/>
      <c r="E56" s="1011"/>
      <c r="F56" s="1018">
        <v>2373</v>
      </c>
      <c r="G56" s="1018">
        <v>2037</v>
      </c>
      <c r="H56" s="1026">
        <v>1758</v>
      </c>
    </row>
    <row r="57" spans="2:8" ht="53.25" customHeight="1">
      <c r="B57" s="996"/>
      <c r="C57" s="1003" t="s">
        <v>70</v>
      </c>
      <c r="D57" s="1003"/>
      <c r="E57" s="1012"/>
      <c r="F57" s="1019">
        <v>5053</v>
      </c>
      <c r="G57" s="1019">
        <v>4524</v>
      </c>
      <c r="H57" s="1027">
        <v>3660</v>
      </c>
    </row>
    <row r="58" spans="2:8" ht="45.75" customHeight="1">
      <c r="B58" s="997"/>
      <c r="C58" s="1004" t="s">
        <v>534</v>
      </c>
      <c r="D58" s="1007"/>
      <c r="E58" s="1013"/>
      <c r="F58" s="1020">
        <v>839</v>
      </c>
      <c r="G58" s="1020">
        <v>866</v>
      </c>
      <c r="H58" s="1028">
        <v>736</v>
      </c>
    </row>
    <row r="59" spans="2:8" ht="45.75" customHeight="1">
      <c r="B59" s="997"/>
      <c r="C59" s="1004" t="s">
        <v>459</v>
      </c>
      <c r="D59" s="1007"/>
      <c r="E59" s="1013"/>
      <c r="F59" s="1020">
        <v>1162</v>
      </c>
      <c r="G59" s="1020">
        <v>962</v>
      </c>
      <c r="H59" s="1028">
        <v>734</v>
      </c>
    </row>
    <row r="60" spans="2:8" ht="45.75" customHeight="1">
      <c r="B60" s="997"/>
      <c r="C60" s="1004" t="s">
        <v>210</v>
      </c>
      <c r="D60" s="1007"/>
      <c r="E60" s="1013"/>
      <c r="F60" s="1020">
        <v>697</v>
      </c>
      <c r="G60" s="1020">
        <v>666</v>
      </c>
      <c r="H60" s="1028">
        <v>635</v>
      </c>
    </row>
    <row r="61" spans="2:8" ht="45.75" customHeight="1">
      <c r="B61" s="997"/>
      <c r="C61" s="1004" t="s">
        <v>393</v>
      </c>
      <c r="D61" s="1007"/>
      <c r="E61" s="1013"/>
      <c r="F61" s="1020">
        <v>1225</v>
      </c>
      <c r="G61" s="1020">
        <v>946</v>
      </c>
      <c r="H61" s="1028">
        <v>481</v>
      </c>
    </row>
    <row r="62" spans="2:8" ht="45.75" customHeight="1">
      <c r="B62" s="998"/>
      <c r="C62" s="1005" t="s">
        <v>491</v>
      </c>
      <c r="D62" s="1008"/>
      <c r="E62" s="1014"/>
      <c r="F62" s="1021">
        <v>187</v>
      </c>
      <c r="G62" s="1021">
        <v>178</v>
      </c>
      <c r="H62" s="1029">
        <v>272</v>
      </c>
    </row>
    <row r="63" spans="2:8" ht="52.5" customHeight="1">
      <c r="B63" s="999"/>
      <c r="C63" s="1006" t="s">
        <v>108</v>
      </c>
      <c r="D63" s="1006"/>
      <c r="E63" s="1015"/>
      <c r="F63" s="1022">
        <v>9942</v>
      </c>
      <c r="G63" s="1022">
        <v>9367</v>
      </c>
      <c r="H63" s="1030">
        <v>8055</v>
      </c>
    </row>
    <row r="64" spans="2:8"/>
  </sheetData>
  <sheetProtection algorithmName="SHA-512" hashValue="MnTX6DnKxyL9KjthNpj4kovb0i3tz5VPDGL+OnQVoX7IluM586ft13uEOJ5dPqjH5Bb5nYrTqyiNA0nk72kYgQ==" saltValue="CvR7STgcp7LjrQ1bhZZpX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525</v>
      </c>
      <c r="G2" s="818"/>
      <c r="H2" s="828"/>
    </row>
    <row r="3" spans="1:8">
      <c r="A3" s="782" t="s">
        <v>480</v>
      </c>
      <c r="B3" s="767"/>
      <c r="C3" s="1039"/>
      <c r="D3" s="1042">
        <v>65223</v>
      </c>
      <c r="E3" s="1044"/>
      <c r="F3" s="1047">
        <v>92632</v>
      </c>
      <c r="G3" s="1049"/>
      <c r="H3" s="1052"/>
    </row>
    <row r="4" spans="1:8">
      <c r="A4" s="754"/>
      <c r="B4" s="766"/>
      <c r="C4" s="1040"/>
      <c r="D4" s="1043">
        <v>35554</v>
      </c>
      <c r="E4" s="1045"/>
      <c r="F4" s="1048">
        <v>47978</v>
      </c>
      <c r="G4" s="1050"/>
      <c r="H4" s="1053"/>
    </row>
    <row r="5" spans="1:8">
      <c r="A5" s="782" t="s">
        <v>317</v>
      </c>
      <c r="B5" s="767"/>
      <c r="C5" s="1039"/>
      <c r="D5" s="1042">
        <v>92836</v>
      </c>
      <c r="E5" s="1044"/>
      <c r="F5" s="1047">
        <v>96469</v>
      </c>
      <c r="G5" s="1049"/>
      <c r="H5" s="1052"/>
    </row>
    <row r="6" spans="1:8">
      <c r="A6" s="754"/>
      <c r="B6" s="766"/>
      <c r="C6" s="1040"/>
      <c r="D6" s="1043">
        <v>35161</v>
      </c>
      <c r="E6" s="1045"/>
      <c r="F6" s="1048">
        <v>49775</v>
      </c>
      <c r="G6" s="1050"/>
      <c r="H6" s="1053"/>
    </row>
    <row r="7" spans="1:8">
      <c r="A7" s="782" t="s">
        <v>131</v>
      </c>
      <c r="B7" s="767"/>
      <c r="C7" s="1039"/>
      <c r="D7" s="1042">
        <v>116805</v>
      </c>
      <c r="E7" s="1044"/>
      <c r="F7" s="1047">
        <v>85743</v>
      </c>
      <c r="G7" s="1049"/>
      <c r="H7" s="1052"/>
    </row>
    <row r="8" spans="1:8">
      <c r="A8" s="754"/>
      <c r="B8" s="766"/>
      <c r="C8" s="1040"/>
      <c r="D8" s="1043">
        <v>42480</v>
      </c>
      <c r="E8" s="1045"/>
      <c r="F8" s="1048">
        <v>45231</v>
      </c>
      <c r="G8" s="1050"/>
      <c r="H8" s="1053"/>
    </row>
    <row r="9" spans="1:8">
      <c r="A9" s="782" t="s">
        <v>522</v>
      </c>
      <c r="B9" s="767"/>
      <c r="C9" s="1039"/>
      <c r="D9" s="1042">
        <v>129783</v>
      </c>
      <c r="E9" s="1044"/>
      <c r="F9" s="1047">
        <v>92509</v>
      </c>
      <c r="G9" s="1049"/>
      <c r="H9" s="1052"/>
    </row>
    <row r="10" spans="1:8">
      <c r="A10" s="754"/>
      <c r="B10" s="766"/>
      <c r="C10" s="1040"/>
      <c r="D10" s="1043">
        <v>37180</v>
      </c>
      <c r="E10" s="1045"/>
      <c r="F10" s="1048">
        <v>52274</v>
      </c>
      <c r="G10" s="1050"/>
      <c r="H10" s="1053"/>
    </row>
    <row r="11" spans="1:8">
      <c r="A11" s="782" t="s">
        <v>523</v>
      </c>
      <c r="B11" s="767"/>
      <c r="C11" s="1039"/>
      <c r="D11" s="1042">
        <v>146701</v>
      </c>
      <c r="E11" s="1044"/>
      <c r="F11" s="1047">
        <v>98544</v>
      </c>
      <c r="G11" s="1049"/>
      <c r="H11" s="1052"/>
    </row>
    <row r="12" spans="1:8">
      <c r="A12" s="754"/>
      <c r="B12" s="766"/>
      <c r="C12" s="1041"/>
      <c r="D12" s="1043">
        <v>43206</v>
      </c>
      <c r="E12" s="1045"/>
      <c r="F12" s="1048">
        <v>55816</v>
      </c>
      <c r="G12" s="1050"/>
      <c r="H12" s="1053"/>
    </row>
    <row r="13" spans="1:8">
      <c r="A13" s="782"/>
      <c r="B13" s="767"/>
      <c r="C13" s="1039"/>
      <c r="D13" s="1042">
        <v>110270</v>
      </c>
      <c r="E13" s="1044"/>
      <c r="F13" s="1047">
        <v>93179</v>
      </c>
      <c r="G13" s="1051"/>
      <c r="H13" s="1052"/>
    </row>
    <row r="14" spans="1:8">
      <c r="A14" s="754"/>
      <c r="B14" s="766"/>
      <c r="C14" s="1040"/>
      <c r="D14" s="1043">
        <v>38716</v>
      </c>
      <c r="E14" s="1045"/>
      <c r="F14" s="1048">
        <v>50215</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2.96</v>
      </c>
      <c r="C19" s="1032">
        <f>ROUND(VALUE(SUBSTITUTE(実質収支比率等に係る経年分析!G$48,"▲","-")),2)</f>
        <v>3.49</v>
      </c>
      <c r="D19" s="1032">
        <f>ROUND(VALUE(SUBSTITUTE(実質収支比率等に係る経年分析!H$48,"▲","-")),2)</f>
        <v>2.71</v>
      </c>
      <c r="E19" s="1032">
        <f>ROUND(VALUE(SUBSTITUTE(実質収支比率等に係る経年分析!I$48,"▲","-")),2)</f>
        <v>2.72</v>
      </c>
      <c r="F19" s="1032">
        <f>ROUND(VALUE(SUBSTITUTE(実質収支比率等に係る経年分析!J$48,"▲","-")),2)</f>
        <v>3.3</v>
      </c>
    </row>
    <row r="20" spans="1:11">
      <c r="A20" s="1032" t="s">
        <v>33</v>
      </c>
      <c r="B20" s="1032">
        <f>ROUND(VALUE(SUBSTITUTE(実質収支比率等に係る経年分析!F$47,"▲","-")),2)</f>
        <v>17.5</v>
      </c>
      <c r="C20" s="1032">
        <f>ROUND(VALUE(SUBSTITUTE(実質収支比率等に係る経年分析!G$47,"▲","-")),2)</f>
        <v>18.13</v>
      </c>
      <c r="D20" s="1032">
        <f>ROUND(VALUE(SUBSTITUTE(実質収支比率等に係る経年分析!H$47,"▲","-")),2)</f>
        <v>19.47</v>
      </c>
      <c r="E20" s="1032">
        <f>ROUND(VALUE(SUBSTITUTE(実質収支比率等に係る経年分析!I$47,"▲","-")),2)</f>
        <v>21.73</v>
      </c>
      <c r="F20" s="1032">
        <f>ROUND(VALUE(SUBSTITUTE(実質収支比率等に係る経年分析!J$47,"▲","-")),2)</f>
        <v>20.350000000000001</v>
      </c>
    </row>
    <row r="21" spans="1:11">
      <c r="A21" s="1032" t="s">
        <v>112</v>
      </c>
      <c r="B21" s="1032">
        <f>IF(ISNUMBER(VALUE(SUBSTITUTE(実質収支比率等に係る経年分析!F$49,"▲","-"))),ROUND(VALUE(SUBSTITUTE(実質収支比率等に係る経年分析!F$49,"▲","-")),2),NA())</f>
        <v>-0.17</v>
      </c>
      <c r="C21" s="1032">
        <f>IF(ISNUMBER(VALUE(SUBSTITUTE(実質収支比率等に係る経年分析!G$49,"▲","-"))),ROUND(VALUE(SUBSTITUTE(実質収支比率等に係る経年分析!G$49,"▲","-")),2),NA())</f>
        <v>0.26</v>
      </c>
      <c r="D21" s="1032">
        <f>IF(ISNUMBER(VALUE(SUBSTITUTE(実質収支比率等に係る経年分析!H$49,"▲","-"))),ROUND(VALUE(SUBSTITUTE(実質収支比率等に係る経年分析!H$49,"▲","-")),2),NA())</f>
        <v>-1.82</v>
      </c>
      <c r="E21" s="1032">
        <f>IF(ISNUMBER(VALUE(SUBSTITUTE(実質収支比率等に係る経年分析!I$49,"▲","-"))),ROUND(VALUE(SUBSTITUTE(実質収支比率等に係る経年分析!I$49,"▲","-")),2),NA())</f>
        <v>0.86</v>
      </c>
      <c r="F21" s="1032">
        <f>IF(ISNUMBER(VALUE(SUBSTITUTE(実質収支比率等に係る経年分析!J$49,"▲","-"))),ROUND(VALUE(SUBSTITUTE(実質収支比率等に係る経年分析!J$49,"▲","-")),2),NA())</f>
        <v>-2.1</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国民健康保険特別会計（直診勘定）</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市立大学特別会計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国民健康保険特別会計（保険事業勘定）</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9.e-002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5.e-002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7.0000000000000007e-002</v>
      </c>
    </row>
    <row r="32" spans="1:11">
      <c r="A32" s="1033" t="str">
        <f>IF('連結実質赤字比率に係る赤字・黒字の構成分析'!C$38="",NA(),'連結実質赤字比率に係る赤字・黒字の構成分析'!C$38)</f>
        <v>介護保険特別会計（保険事業勘定）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1.1000000000000001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1.35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1.1100000000000001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1.0900000000000001</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3.27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3.2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3.07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2.5299999999999998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1.76</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2.25</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2.44</v>
      </c>
    </row>
    <row r="35" spans="1:16">
      <c r="A35" s="1033" t="str">
        <f>IF('連結実質赤字比率に係る赤字・黒字の構成分析'!C$35="",NA(),'連結実質赤字比率に係る赤字・黒字の構成分析'!C$35)</f>
        <v>病院事業会計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7.61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8.3800000000000008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12.81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10.56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2.96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2.96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3.49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2.71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2.71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3.3</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2592</v>
      </c>
      <c r="E42" s="1034"/>
      <c r="F42" s="1034"/>
      <c r="G42" s="1034">
        <f>'実質公債費比率（分子）の構造'!L$52</f>
        <v>2636</v>
      </c>
      <c r="H42" s="1034"/>
      <c r="I42" s="1034"/>
      <c r="J42" s="1034">
        <f>'実質公債費比率（分子）の構造'!M$52</f>
        <v>2605</v>
      </c>
      <c r="K42" s="1034"/>
      <c r="L42" s="1034"/>
      <c r="M42" s="1034">
        <f>'実質公債費比率（分子）の構造'!N$52</f>
        <v>2568</v>
      </c>
      <c r="N42" s="1034"/>
      <c r="O42" s="1034"/>
      <c r="P42" s="1034">
        <f>'実質公債費比率（分子）の構造'!O$52</f>
        <v>2512</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0</v>
      </c>
      <c r="O43" s="1034"/>
      <c r="P43" s="1034"/>
    </row>
    <row r="44" spans="1:16">
      <c r="A44" s="1034" t="s">
        <v>40</v>
      </c>
      <c r="B44" s="1034">
        <f>'実質公債費比率（分子）の構造'!K$50</f>
        <v>43</v>
      </c>
      <c r="C44" s="1034"/>
      <c r="D44" s="1034"/>
      <c r="E44" s="1034">
        <f>'実質公債費比率（分子）の構造'!L$50</f>
        <v>45</v>
      </c>
      <c r="F44" s="1034"/>
      <c r="G44" s="1034"/>
      <c r="H44" s="1034">
        <f>'実質公債費比率（分子）の構造'!M$50</f>
        <v>43</v>
      </c>
      <c r="I44" s="1034"/>
      <c r="J44" s="1034"/>
      <c r="K44" s="1034">
        <f>'実質公債費比率（分子）の構造'!N$50</f>
        <v>51</v>
      </c>
      <c r="L44" s="1034"/>
      <c r="M44" s="1034"/>
      <c r="N44" s="1034">
        <f>'実質公債費比率（分子）の構造'!O$50</f>
        <v>24</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1022</v>
      </c>
      <c r="C46" s="1034"/>
      <c r="D46" s="1034"/>
      <c r="E46" s="1034">
        <f>'実質公債費比率（分子）の構造'!L$48</f>
        <v>964</v>
      </c>
      <c r="F46" s="1034"/>
      <c r="G46" s="1034"/>
      <c r="H46" s="1034">
        <f>'実質公債費比率（分子）の構造'!M$48</f>
        <v>802</v>
      </c>
      <c r="I46" s="1034"/>
      <c r="J46" s="1034"/>
      <c r="K46" s="1034">
        <f>'実質公債費比率（分子）の構造'!N$48</f>
        <v>747</v>
      </c>
      <c r="L46" s="1034"/>
      <c r="M46" s="1034"/>
      <c r="N46" s="1034">
        <f>'実質公債費比率（分子）の構造'!O$48</f>
        <v>794</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2690</v>
      </c>
      <c r="C49" s="1034"/>
      <c r="D49" s="1034"/>
      <c r="E49" s="1034">
        <f>'実質公債費比率（分子）の構造'!L$45</f>
        <v>2725</v>
      </c>
      <c r="F49" s="1034"/>
      <c r="G49" s="1034"/>
      <c r="H49" s="1034">
        <f>'実質公債費比率（分子）の構造'!M$45</f>
        <v>2811</v>
      </c>
      <c r="I49" s="1034"/>
      <c r="J49" s="1034"/>
      <c r="K49" s="1034">
        <f>'実質公債費比率（分子）の構造'!N$45</f>
        <v>2821</v>
      </c>
      <c r="L49" s="1034"/>
      <c r="M49" s="1034"/>
      <c r="N49" s="1034">
        <f>'実質公債費比率（分子）の構造'!O$45</f>
        <v>2767</v>
      </c>
      <c r="O49" s="1034"/>
      <c r="P49" s="1034"/>
    </row>
    <row r="50" spans="1:16">
      <c r="A50" s="1034" t="s">
        <v>52</v>
      </c>
      <c r="B50" s="1034" t="e">
        <f>NA()</f>
        <v>#N/A</v>
      </c>
      <c r="C50" s="1034">
        <f>IF(ISNUMBER('実質公債費比率（分子）の構造'!K$53),'実質公債費比率（分子）の構造'!K$53,NA())</f>
        <v>1163</v>
      </c>
      <c r="D50" s="1034" t="e">
        <f>NA()</f>
        <v>#N/A</v>
      </c>
      <c r="E50" s="1034" t="e">
        <f>NA()</f>
        <v>#N/A</v>
      </c>
      <c r="F50" s="1034">
        <f>IF(ISNUMBER('実質公債費比率（分子）の構造'!L$53),'実質公債費比率（分子）の構造'!L$53,NA())</f>
        <v>1098</v>
      </c>
      <c r="G50" s="1034" t="e">
        <f>NA()</f>
        <v>#N/A</v>
      </c>
      <c r="H50" s="1034" t="e">
        <f>NA()</f>
        <v>#N/A</v>
      </c>
      <c r="I50" s="1034">
        <f>IF(ISNUMBER('実質公債費比率（分子）の構造'!M$53),'実質公債費比率（分子）の構造'!M$53,NA())</f>
        <v>1051</v>
      </c>
      <c r="J50" s="1034" t="e">
        <f>NA()</f>
        <v>#N/A</v>
      </c>
      <c r="K50" s="1034" t="e">
        <f>NA()</f>
        <v>#N/A</v>
      </c>
      <c r="L50" s="1034">
        <f>IF(ISNUMBER('実質公債費比率（分子）の構造'!N$53),'実質公債費比率（分子）の構造'!N$53,NA())</f>
        <v>1051</v>
      </c>
      <c r="M50" s="1034" t="e">
        <f>NA()</f>
        <v>#N/A</v>
      </c>
      <c r="N50" s="1034" t="e">
        <f>NA()</f>
        <v>#N/A</v>
      </c>
      <c r="O50" s="1034">
        <f>IF(ISNUMBER('実質公債費比率（分子）の構造'!O$53),'実質公債費比率（分子）の構造'!O$53,NA())</f>
        <v>1073</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20403</v>
      </c>
      <c r="E56" s="1033"/>
      <c r="F56" s="1033"/>
      <c r="G56" s="1033">
        <f>'将来負担比率（分子）の構造'!J$52</f>
        <v>19841</v>
      </c>
      <c r="H56" s="1033"/>
      <c r="I56" s="1033"/>
      <c r="J56" s="1033">
        <f>'将来負担比率（分子）の構造'!K$52</f>
        <v>19114</v>
      </c>
      <c r="K56" s="1033"/>
      <c r="L56" s="1033"/>
      <c r="M56" s="1033">
        <f>'将来負担比率（分子）の構造'!L$52</f>
        <v>19040</v>
      </c>
      <c r="N56" s="1033"/>
      <c r="O56" s="1033"/>
      <c r="P56" s="1033">
        <f>'将来負担比率（分子）の構造'!M$52</f>
        <v>18549</v>
      </c>
    </row>
    <row r="57" spans="1:16">
      <c r="A57" s="1033" t="s">
        <v>97</v>
      </c>
      <c r="B57" s="1033"/>
      <c r="C57" s="1033"/>
      <c r="D57" s="1033">
        <f>'将来負担比率（分子）の構造'!I$51</f>
        <v>2891</v>
      </c>
      <c r="E57" s="1033"/>
      <c r="F57" s="1033"/>
      <c r="G57" s="1033">
        <f>'将来負担比率（分子）の構造'!J$51</f>
        <v>2571</v>
      </c>
      <c r="H57" s="1033"/>
      <c r="I57" s="1033"/>
      <c r="J57" s="1033">
        <f>'将来負担比率（分子）の構造'!K$51</f>
        <v>2391</v>
      </c>
      <c r="K57" s="1033"/>
      <c r="L57" s="1033"/>
      <c r="M57" s="1033">
        <f>'将来負担比率（分子）の構造'!L$51</f>
        <v>2180</v>
      </c>
      <c r="N57" s="1033"/>
      <c r="O57" s="1033"/>
      <c r="P57" s="1033">
        <f>'将来負担比率（分子）の構造'!M$51</f>
        <v>1909</v>
      </c>
    </row>
    <row r="58" spans="1:16">
      <c r="A58" s="1033" t="s">
        <v>94</v>
      </c>
      <c r="B58" s="1033"/>
      <c r="C58" s="1033"/>
      <c r="D58" s="1033">
        <f>'将来負担比率（分子）の構造'!I$50</f>
        <v>8539</v>
      </c>
      <c r="E58" s="1033"/>
      <c r="F58" s="1033"/>
      <c r="G58" s="1033">
        <f>'将来負担比率（分子）の構造'!J$50</f>
        <v>9162</v>
      </c>
      <c r="H58" s="1033"/>
      <c r="I58" s="1033"/>
      <c r="J58" s="1033">
        <f>'将来負担比率（分子）の構造'!K$50</f>
        <v>9118</v>
      </c>
      <c r="K58" s="1033"/>
      <c r="L58" s="1033"/>
      <c r="M58" s="1033">
        <f>'将来負担比率（分子）の構造'!L$50</f>
        <v>8763</v>
      </c>
      <c r="N58" s="1033"/>
      <c r="O58" s="1033"/>
      <c r="P58" s="1033">
        <f>'将来負担比率（分子）の構造'!M$50</f>
        <v>7685</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807</v>
      </c>
      <c r="C62" s="1033"/>
      <c r="D62" s="1033"/>
      <c r="E62" s="1033">
        <f>'将来負担比率（分子）の構造'!J$45</f>
        <v>644</v>
      </c>
      <c r="F62" s="1033"/>
      <c r="G62" s="1033"/>
      <c r="H62" s="1033">
        <f>'将来負担比率（分子）の構造'!K$45</f>
        <v>555</v>
      </c>
      <c r="I62" s="1033"/>
      <c r="J62" s="1033"/>
      <c r="K62" s="1033">
        <f>'将来負担比率（分子）の構造'!L$45</f>
        <v>607</v>
      </c>
      <c r="L62" s="1033"/>
      <c r="M62" s="1033"/>
      <c r="N62" s="1033">
        <f>'将来負担比率（分子）の構造'!M$45</f>
        <v>905</v>
      </c>
      <c r="O62" s="1033"/>
      <c r="P62" s="1033"/>
    </row>
    <row r="63" spans="1:16">
      <c r="A63" s="1033" t="s">
        <v>76</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74</v>
      </c>
      <c r="B64" s="1033">
        <f>'将来負担比率（分子）の構造'!I$43</f>
        <v>6249</v>
      </c>
      <c r="C64" s="1033"/>
      <c r="D64" s="1033"/>
      <c r="E64" s="1033">
        <f>'将来負担比率（分子）の構造'!J$43</f>
        <v>5585</v>
      </c>
      <c r="F64" s="1033"/>
      <c r="G64" s="1033"/>
      <c r="H64" s="1033">
        <f>'将来負担比率（分子）の構造'!K$43</f>
        <v>5343</v>
      </c>
      <c r="I64" s="1033"/>
      <c r="J64" s="1033"/>
      <c r="K64" s="1033">
        <f>'将来負担比率（分子）の構造'!L$43</f>
        <v>5363</v>
      </c>
      <c r="L64" s="1033"/>
      <c r="M64" s="1033"/>
      <c r="N64" s="1033">
        <f>'将来負担比率（分子）の構造'!M$43</f>
        <v>5461</v>
      </c>
      <c r="O64" s="1033"/>
      <c r="P64" s="1033"/>
    </row>
    <row r="65" spans="1:16">
      <c r="A65" s="1033" t="s">
        <v>73</v>
      </c>
      <c r="B65" s="1033">
        <f>'将来負担比率（分子）の構造'!I$42</f>
        <v>104</v>
      </c>
      <c r="C65" s="1033"/>
      <c r="D65" s="1033"/>
      <c r="E65" s="1033">
        <f>'将来負担比率（分子）の構造'!J$42</f>
        <v>67</v>
      </c>
      <c r="F65" s="1033"/>
      <c r="G65" s="1033"/>
      <c r="H65" s="1033">
        <f>'将来負担比率（分子）の構造'!K$42</f>
        <v>33</v>
      </c>
      <c r="I65" s="1033"/>
      <c r="J65" s="1033"/>
      <c r="K65" s="1033">
        <f>'将来負担比率（分子）の構造'!L$42</f>
        <v>44</v>
      </c>
      <c r="L65" s="1033"/>
      <c r="M65" s="1033"/>
      <c r="N65" s="1033">
        <f>'将来負担比率（分子）の構造'!M$42</f>
        <v>56</v>
      </c>
      <c r="O65" s="1033"/>
      <c r="P65" s="1033"/>
    </row>
    <row r="66" spans="1:16">
      <c r="A66" s="1033" t="s">
        <v>54</v>
      </c>
      <c r="B66" s="1033">
        <f>'将来負担比率（分子）の構造'!I$41</f>
        <v>26711</v>
      </c>
      <c r="C66" s="1033"/>
      <c r="D66" s="1033"/>
      <c r="E66" s="1033">
        <f>'将来負担比率（分子）の構造'!J$41</f>
        <v>26102</v>
      </c>
      <c r="F66" s="1033"/>
      <c r="G66" s="1033"/>
      <c r="H66" s="1033">
        <f>'将来負担比率（分子）の構造'!K$41</f>
        <v>25250</v>
      </c>
      <c r="I66" s="1033"/>
      <c r="J66" s="1033"/>
      <c r="K66" s="1033">
        <f>'将来負担比率（分子）の構造'!L$41</f>
        <v>24965</v>
      </c>
      <c r="L66" s="1033"/>
      <c r="M66" s="1033"/>
      <c r="N66" s="1033">
        <f>'将来負担比率（分子）の構造'!M$41</f>
        <v>24069</v>
      </c>
      <c r="O66" s="1033"/>
      <c r="P66" s="1033"/>
    </row>
    <row r="67" spans="1:16">
      <c r="A67" s="1033" t="s">
        <v>99</v>
      </c>
      <c r="B67" s="1033" t="e">
        <f>NA()</f>
        <v>#N/A</v>
      </c>
      <c r="C67" s="1033">
        <f>IF(ISNUMBER('将来負担比率（分子）の構造'!I$53),IF('将来負担比率（分子）の構造'!I$53&lt;0,0,'将来負担比率（分子）の構造'!I$53),NA())</f>
        <v>2038</v>
      </c>
      <c r="D67" s="1033" t="e">
        <f>NA()</f>
        <v>#N/A</v>
      </c>
      <c r="E67" s="1033" t="e">
        <f>NA()</f>
        <v>#N/A</v>
      </c>
      <c r="F67" s="1033">
        <f>IF(ISNUMBER('将来負担比率（分子）の構造'!J$53),IF('将来負担比率（分子）の構造'!J$53&lt;0,0,'将来負担比率（分子）の構造'!J$53),NA())</f>
        <v>825</v>
      </c>
      <c r="G67" s="1033" t="e">
        <f>NA()</f>
        <v>#N/A</v>
      </c>
      <c r="H67" s="1033" t="e">
        <f>NA()</f>
        <v>#N/A</v>
      </c>
      <c r="I67" s="1033">
        <f>IF(ISNUMBER('将来負担比率（分子）の構造'!K$53),IF('将来負担比率（分子）の構造'!K$53&lt;0,0,'将来負担比率（分子）の構造'!K$53),NA())</f>
        <v>558</v>
      </c>
      <c r="J67" s="1033" t="e">
        <f>NA()</f>
        <v>#N/A</v>
      </c>
      <c r="K67" s="1033" t="e">
        <f>NA()</f>
        <v>#N/A</v>
      </c>
      <c r="L67" s="1033">
        <f>IF(ISNUMBER('将来負担比率（分子）の構造'!L$53),IF('将来負担比率（分子）の構造'!L$53&lt;0,0,'将来負担比率（分子）の構造'!L$53),NA())</f>
        <v>995</v>
      </c>
      <c r="M67" s="1033" t="e">
        <f>NA()</f>
        <v>#N/A</v>
      </c>
      <c r="N67" s="1033" t="e">
        <f>NA()</f>
        <v>#N/A</v>
      </c>
      <c r="O67" s="1033">
        <f>IF(ISNUMBER('将来負担比率（分子）の構造'!M$53),IF('将来負担比率（分子）の構造'!M$53&lt;0,0,'将来負担比率（分子）の構造'!M$53),NA())</f>
        <v>2348</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2516</v>
      </c>
      <c r="C72" s="1037">
        <f>基金残高に係る経年分析!G55</f>
        <v>2806</v>
      </c>
      <c r="D72" s="1037">
        <f>基金残高に係る経年分析!H55</f>
        <v>2637</v>
      </c>
    </row>
    <row r="73" spans="1:16">
      <c r="A73" s="1035" t="s">
        <v>125</v>
      </c>
      <c r="B73" s="1037">
        <f>基金残高に係る経年分析!F56</f>
        <v>2373</v>
      </c>
      <c r="C73" s="1037">
        <f>基金残高に係る経年分析!G56</f>
        <v>2037</v>
      </c>
      <c r="D73" s="1037">
        <f>基金残高に係る経年分析!H56</f>
        <v>1758</v>
      </c>
    </row>
    <row r="74" spans="1:16">
      <c r="A74" s="1035" t="s">
        <v>127</v>
      </c>
      <c r="B74" s="1037">
        <f>基金残高に係る経年分析!F57</f>
        <v>5053</v>
      </c>
      <c r="C74" s="1037">
        <f>基金残高に係る経年分析!G57</f>
        <v>4524</v>
      </c>
      <c r="D74" s="1037">
        <f>基金残高に係る経年分析!H57</f>
        <v>3660</v>
      </c>
    </row>
  </sheetData>
  <sheetProtection algorithmName="SHA-512" hashValue="ft+Gf1SJqV/3khlYTjSCADv5UCgpZ1YLNAiaqGp53mEStqK4WwO840+fwx77irzsQ3Dz7NL03CXZyYJ8k9h7uw==" saltValue="xqC7SrMr8U4sGDiOGVtgp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3031288</v>
      </c>
      <c r="S5" s="276"/>
      <c r="T5" s="276"/>
      <c r="U5" s="276"/>
      <c r="V5" s="276"/>
      <c r="W5" s="276"/>
      <c r="X5" s="276"/>
      <c r="Y5" s="278"/>
      <c r="Z5" s="281">
        <v>11.6</v>
      </c>
      <c r="AA5" s="281"/>
      <c r="AB5" s="281"/>
      <c r="AC5" s="281"/>
      <c r="AD5" s="286">
        <v>2868321</v>
      </c>
      <c r="AE5" s="286"/>
      <c r="AF5" s="286"/>
      <c r="AG5" s="286"/>
      <c r="AH5" s="286"/>
      <c r="AI5" s="286"/>
      <c r="AJ5" s="286"/>
      <c r="AK5" s="286"/>
      <c r="AL5" s="291">
        <v>21.9</v>
      </c>
      <c r="AM5" s="293"/>
      <c r="AN5" s="293"/>
      <c r="AO5" s="295"/>
      <c r="AP5" s="260" t="s">
        <v>319</v>
      </c>
      <c r="AQ5" s="265"/>
      <c r="AR5" s="265"/>
      <c r="AS5" s="265"/>
      <c r="AT5" s="265"/>
      <c r="AU5" s="265"/>
      <c r="AV5" s="265"/>
      <c r="AW5" s="265"/>
      <c r="AX5" s="265"/>
      <c r="AY5" s="265"/>
      <c r="AZ5" s="265"/>
      <c r="BA5" s="265"/>
      <c r="BB5" s="265"/>
      <c r="BC5" s="265"/>
      <c r="BD5" s="265"/>
      <c r="BE5" s="265"/>
      <c r="BF5" s="268"/>
      <c r="BG5" s="274">
        <v>2866821</v>
      </c>
      <c r="BH5" s="217"/>
      <c r="BI5" s="217"/>
      <c r="BJ5" s="217"/>
      <c r="BK5" s="217"/>
      <c r="BL5" s="217"/>
      <c r="BM5" s="217"/>
      <c r="BN5" s="279"/>
      <c r="BO5" s="282">
        <v>94.6</v>
      </c>
      <c r="BP5" s="282"/>
      <c r="BQ5" s="282"/>
      <c r="BR5" s="282"/>
      <c r="BS5" s="287">
        <v>40582</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311</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276777</v>
      </c>
      <c r="S6" s="217"/>
      <c r="T6" s="217"/>
      <c r="U6" s="217"/>
      <c r="V6" s="217"/>
      <c r="W6" s="217"/>
      <c r="X6" s="217"/>
      <c r="Y6" s="279"/>
      <c r="Z6" s="282">
        <v>1.1000000000000001</v>
      </c>
      <c r="AA6" s="282"/>
      <c r="AB6" s="282"/>
      <c r="AC6" s="282"/>
      <c r="AD6" s="287">
        <v>276777</v>
      </c>
      <c r="AE6" s="287"/>
      <c r="AF6" s="287"/>
      <c r="AG6" s="287"/>
      <c r="AH6" s="287"/>
      <c r="AI6" s="287"/>
      <c r="AJ6" s="287"/>
      <c r="AK6" s="287"/>
      <c r="AL6" s="283">
        <v>2.1</v>
      </c>
      <c r="AM6" s="238"/>
      <c r="AN6" s="238"/>
      <c r="AO6" s="296"/>
      <c r="AP6" s="261" t="s">
        <v>107</v>
      </c>
      <c r="AQ6" s="1"/>
      <c r="AR6" s="1"/>
      <c r="AS6" s="1"/>
      <c r="AT6" s="1"/>
      <c r="AU6" s="1"/>
      <c r="AV6" s="1"/>
      <c r="AW6" s="1"/>
      <c r="AX6" s="1"/>
      <c r="AY6" s="1"/>
      <c r="AZ6" s="1"/>
      <c r="BA6" s="1"/>
      <c r="BB6" s="1"/>
      <c r="BC6" s="1"/>
      <c r="BD6" s="1"/>
      <c r="BE6" s="1"/>
      <c r="BF6" s="269"/>
      <c r="BG6" s="274">
        <v>2866821</v>
      </c>
      <c r="BH6" s="217"/>
      <c r="BI6" s="217"/>
      <c r="BJ6" s="217"/>
      <c r="BK6" s="217"/>
      <c r="BL6" s="217"/>
      <c r="BM6" s="217"/>
      <c r="BN6" s="279"/>
      <c r="BO6" s="282">
        <v>94.6</v>
      </c>
      <c r="BP6" s="282"/>
      <c r="BQ6" s="282"/>
      <c r="BR6" s="282"/>
      <c r="BS6" s="287">
        <v>40582</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142564</v>
      </c>
      <c r="CS6" s="217"/>
      <c r="CT6" s="217"/>
      <c r="CU6" s="217"/>
      <c r="CV6" s="217"/>
      <c r="CW6" s="217"/>
      <c r="CX6" s="217"/>
      <c r="CY6" s="279"/>
      <c r="CZ6" s="291">
        <v>0.6</v>
      </c>
      <c r="DA6" s="293"/>
      <c r="DB6" s="293"/>
      <c r="DC6" s="337"/>
      <c r="DD6" s="288" t="s">
        <v>195</v>
      </c>
      <c r="DE6" s="217"/>
      <c r="DF6" s="217"/>
      <c r="DG6" s="217"/>
      <c r="DH6" s="217"/>
      <c r="DI6" s="217"/>
      <c r="DJ6" s="217"/>
      <c r="DK6" s="217"/>
      <c r="DL6" s="217"/>
      <c r="DM6" s="217"/>
      <c r="DN6" s="217"/>
      <c r="DO6" s="217"/>
      <c r="DP6" s="279"/>
      <c r="DQ6" s="288">
        <v>141031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1565</v>
      </c>
      <c r="S7" s="217"/>
      <c r="T7" s="217"/>
      <c r="U7" s="217"/>
      <c r="V7" s="217"/>
      <c r="W7" s="217"/>
      <c r="X7" s="217"/>
      <c r="Y7" s="279"/>
      <c r="Z7" s="282">
        <v>0</v>
      </c>
      <c r="AA7" s="282"/>
      <c r="AB7" s="282"/>
      <c r="AC7" s="282"/>
      <c r="AD7" s="287">
        <v>1565</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1429072</v>
      </c>
      <c r="BH7" s="217"/>
      <c r="BI7" s="217"/>
      <c r="BJ7" s="217"/>
      <c r="BK7" s="217"/>
      <c r="BL7" s="217"/>
      <c r="BM7" s="217"/>
      <c r="BN7" s="279"/>
      <c r="BO7" s="282">
        <v>47.1</v>
      </c>
      <c r="BP7" s="282"/>
      <c r="BQ7" s="282"/>
      <c r="BR7" s="282"/>
      <c r="BS7" s="287">
        <v>40582</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2074534</v>
      </c>
      <c r="CS7" s="217"/>
      <c r="CT7" s="217"/>
      <c r="CU7" s="217"/>
      <c r="CV7" s="217"/>
      <c r="CW7" s="217"/>
      <c r="CX7" s="217"/>
      <c r="CY7" s="279"/>
      <c r="CZ7" s="282">
        <v>8</v>
      </c>
      <c r="DA7" s="282"/>
      <c r="DB7" s="282"/>
      <c r="DC7" s="282"/>
      <c r="DD7" s="288">
        <v>88512</v>
      </c>
      <c r="DE7" s="217"/>
      <c r="DF7" s="217"/>
      <c r="DG7" s="217"/>
      <c r="DH7" s="217"/>
      <c r="DI7" s="217"/>
      <c r="DJ7" s="217"/>
      <c r="DK7" s="217"/>
      <c r="DL7" s="217"/>
      <c r="DM7" s="217"/>
      <c r="DN7" s="217"/>
      <c r="DO7" s="217"/>
      <c r="DP7" s="279"/>
      <c r="DQ7" s="288">
        <v>1447553</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14912</v>
      </c>
      <c r="S8" s="217"/>
      <c r="T8" s="217"/>
      <c r="U8" s="217"/>
      <c r="V8" s="217"/>
      <c r="W8" s="217"/>
      <c r="X8" s="217"/>
      <c r="Y8" s="279"/>
      <c r="Z8" s="282">
        <v>0.1</v>
      </c>
      <c r="AA8" s="282"/>
      <c r="AB8" s="282"/>
      <c r="AC8" s="282"/>
      <c r="AD8" s="287">
        <v>14912</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39893</v>
      </c>
      <c r="BH8" s="217"/>
      <c r="BI8" s="217"/>
      <c r="BJ8" s="217"/>
      <c r="BK8" s="217"/>
      <c r="BL8" s="217"/>
      <c r="BM8" s="217"/>
      <c r="BN8" s="279"/>
      <c r="BO8" s="282">
        <v>1.3</v>
      </c>
      <c r="BP8" s="282"/>
      <c r="BQ8" s="282"/>
      <c r="BR8" s="282"/>
      <c r="BS8" s="287" t="s">
        <v>195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6307856</v>
      </c>
      <c r="CS8" s="217"/>
      <c r="CT8" s="217"/>
      <c r="CU8" s="217"/>
      <c r="CV8" s="217"/>
      <c r="CW8" s="217"/>
      <c r="CX8" s="217"/>
      <c r="CY8" s="279"/>
      <c r="CZ8" s="282">
        <v>24.5</v>
      </c>
      <c r="DA8" s="282"/>
      <c r="DB8" s="282"/>
      <c r="DC8" s="282"/>
      <c r="DD8" s="288">
        <v>164314</v>
      </c>
      <c r="DE8" s="217"/>
      <c r="DF8" s="217"/>
      <c r="DG8" s="217"/>
      <c r="DH8" s="217"/>
      <c r="DI8" s="217"/>
      <c r="DJ8" s="217"/>
      <c r="DK8" s="217"/>
      <c r="DL8" s="217"/>
      <c r="DM8" s="217"/>
      <c r="DN8" s="217"/>
      <c r="DO8" s="217"/>
      <c r="DP8" s="279"/>
      <c r="DQ8" s="288">
        <v>3567466</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22998</v>
      </c>
      <c r="S9" s="217"/>
      <c r="T9" s="217"/>
      <c r="U9" s="217"/>
      <c r="V9" s="217"/>
      <c r="W9" s="217"/>
      <c r="X9" s="217"/>
      <c r="Y9" s="279"/>
      <c r="Z9" s="282">
        <v>0.1</v>
      </c>
      <c r="AA9" s="282"/>
      <c r="AB9" s="282"/>
      <c r="AC9" s="282"/>
      <c r="AD9" s="287">
        <v>22998</v>
      </c>
      <c r="AE9" s="287"/>
      <c r="AF9" s="287"/>
      <c r="AG9" s="287"/>
      <c r="AH9" s="287"/>
      <c r="AI9" s="287"/>
      <c r="AJ9" s="287"/>
      <c r="AK9" s="287"/>
      <c r="AL9" s="283">
        <v>0.2</v>
      </c>
      <c r="AM9" s="238"/>
      <c r="AN9" s="238"/>
      <c r="AO9" s="296"/>
      <c r="AP9" s="261" t="s">
        <v>336</v>
      </c>
      <c r="AQ9" s="1"/>
      <c r="AR9" s="1"/>
      <c r="AS9" s="1"/>
      <c r="AT9" s="1"/>
      <c r="AU9" s="1"/>
      <c r="AV9" s="1"/>
      <c r="AW9" s="1"/>
      <c r="AX9" s="1"/>
      <c r="AY9" s="1"/>
      <c r="AZ9" s="1"/>
      <c r="BA9" s="1"/>
      <c r="BB9" s="1"/>
      <c r="BC9" s="1"/>
      <c r="BD9" s="1"/>
      <c r="BE9" s="1"/>
      <c r="BF9" s="269"/>
      <c r="BG9" s="274">
        <v>1200951</v>
      </c>
      <c r="BH9" s="217"/>
      <c r="BI9" s="217"/>
      <c r="BJ9" s="217"/>
      <c r="BK9" s="217"/>
      <c r="BL9" s="217"/>
      <c r="BM9" s="217"/>
      <c r="BN9" s="279"/>
      <c r="BO9" s="282">
        <v>39.6</v>
      </c>
      <c r="BP9" s="282"/>
      <c r="BQ9" s="282"/>
      <c r="BR9" s="282"/>
      <c r="BS9" s="287" t="s">
        <v>195</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3256543</v>
      </c>
      <c r="CS9" s="217"/>
      <c r="CT9" s="217"/>
      <c r="CU9" s="217"/>
      <c r="CV9" s="217"/>
      <c r="CW9" s="217"/>
      <c r="CX9" s="217"/>
      <c r="CY9" s="279"/>
      <c r="CZ9" s="282">
        <v>12.6</v>
      </c>
      <c r="DA9" s="282"/>
      <c r="DB9" s="282"/>
      <c r="DC9" s="282"/>
      <c r="DD9" s="288">
        <v>35191</v>
      </c>
      <c r="DE9" s="217"/>
      <c r="DF9" s="217"/>
      <c r="DG9" s="217"/>
      <c r="DH9" s="217"/>
      <c r="DI9" s="217"/>
      <c r="DJ9" s="217"/>
      <c r="DK9" s="217"/>
      <c r="DL9" s="217"/>
      <c r="DM9" s="217"/>
      <c r="DN9" s="217"/>
      <c r="DO9" s="217"/>
      <c r="DP9" s="279"/>
      <c r="DQ9" s="288">
        <v>2528680</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187</v>
      </c>
      <c r="AQ10" s="1"/>
      <c r="AR10" s="1"/>
      <c r="AS10" s="1"/>
      <c r="AT10" s="1"/>
      <c r="AU10" s="1"/>
      <c r="AV10" s="1"/>
      <c r="AW10" s="1"/>
      <c r="AX10" s="1"/>
      <c r="AY10" s="1"/>
      <c r="AZ10" s="1"/>
      <c r="BA10" s="1"/>
      <c r="BB10" s="1"/>
      <c r="BC10" s="1"/>
      <c r="BD10" s="1"/>
      <c r="BE10" s="1"/>
      <c r="BF10" s="269"/>
      <c r="BG10" s="274">
        <v>110724</v>
      </c>
      <c r="BH10" s="217"/>
      <c r="BI10" s="217"/>
      <c r="BJ10" s="217"/>
      <c r="BK10" s="217"/>
      <c r="BL10" s="217"/>
      <c r="BM10" s="217"/>
      <c r="BN10" s="279"/>
      <c r="BO10" s="282">
        <v>3.7</v>
      </c>
      <c r="BP10" s="282"/>
      <c r="BQ10" s="282"/>
      <c r="BR10" s="282"/>
      <c r="BS10" s="287">
        <v>18446</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46503</v>
      </c>
      <c r="CS10" s="217"/>
      <c r="CT10" s="217"/>
      <c r="CU10" s="217"/>
      <c r="CV10" s="217"/>
      <c r="CW10" s="217"/>
      <c r="CX10" s="217"/>
      <c r="CY10" s="279"/>
      <c r="CZ10" s="282">
        <v>0.2</v>
      </c>
      <c r="DA10" s="282"/>
      <c r="DB10" s="282"/>
      <c r="DC10" s="282"/>
      <c r="DD10" s="288">
        <v>4158</v>
      </c>
      <c r="DE10" s="217"/>
      <c r="DF10" s="217"/>
      <c r="DG10" s="217"/>
      <c r="DH10" s="217"/>
      <c r="DI10" s="217"/>
      <c r="DJ10" s="217"/>
      <c r="DK10" s="217"/>
      <c r="DL10" s="217"/>
      <c r="DM10" s="217"/>
      <c r="DN10" s="217"/>
      <c r="DO10" s="217"/>
      <c r="DP10" s="279"/>
      <c r="DQ10" s="288">
        <v>26380</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764030</v>
      </c>
      <c r="S11" s="217"/>
      <c r="T11" s="217"/>
      <c r="U11" s="217"/>
      <c r="V11" s="217"/>
      <c r="W11" s="217"/>
      <c r="X11" s="217"/>
      <c r="Y11" s="279"/>
      <c r="Z11" s="283">
        <v>2.9</v>
      </c>
      <c r="AA11" s="238"/>
      <c r="AB11" s="238"/>
      <c r="AC11" s="285"/>
      <c r="AD11" s="288">
        <v>764030</v>
      </c>
      <c r="AE11" s="217"/>
      <c r="AF11" s="217"/>
      <c r="AG11" s="217"/>
      <c r="AH11" s="217"/>
      <c r="AI11" s="217"/>
      <c r="AJ11" s="217"/>
      <c r="AK11" s="279"/>
      <c r="AL11" s="283">
        <v>5.8</v>
      </c>
      <c r="AM11" s="238"/>
      <c r="AN11" s="238"/>
      <c r="AO11" s="296"/>
      <c r="AP11" s="261" t="s">
        <v>341</v>
      </c>
      <c r="AQ11" s="1"/>
      <c r="AR11" s="1"/>
      <c r="AS11" s="1"/>
      <c r="AT11" s="1"/>
      <c r="AU11" s="1"/>
      <c r="AV11" s="1"/>
      <c r="AW11" s="1"/>
      <c r="AX11" s="1"/>
      <c r="AY11" s="1"/>
      <c r="AZ11" s="1"/>
      <c r="BA11" s="1"/>
      <c r="BB11" s="1"/>
      <c r="BC11" s="1"/>
      <c r="BD11" s="1"/>
      <c r="BE11" s="1"/>
      <c r="BF11" s="269"/>
      <c r="BG11" s="274">
        <v>77504</v>
      </c>
      <c r="BH11" s="217"/>
      <c r="BI11" s="217"/>
      <c r="BJ11" s="217"/>
      <c r="BK11" s="217"/>
      <c r="BL11" s="217"/>
      <c r="BM11" s="217"/>
      <c r="BN11" s="279"/>
      <c r="BO11" s="282">
        <v>2.6</v>
      </c>
      <c r="BP11" s="282"/>
      <c r="BQ11" s="282"/>
      <c r="BR11" s="282"/>
      <c r="BS11" s="287">
        <v>22136</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1503039</v>
      </c>
      <c r="CS11" s="217"/>
      <c r="CT11" s="217"/>
      <c r="CU11" s="217"/>
      <c r="CV11" s="217"/>
      <c r="CW11" s="217"/>
      <c r="CX11" s="217"/>
      <c r="CY11" s="279"/>
      <c r="CZ11" s="282">
        <v>5.8</v>
      </c>
      <c r="DA11" s="282"/>
      <c r="DB11" s="282"/>
      <c r="DC11" s="282"/>
      <c r="DD11" s="288">
        <v>681799</v>
      </c>
      <c r="DE11" s="217"/>
      <c r="DF11" s="217"/>
      <c r="DG11" s="217"/>
      <c r="DH11" s="217"/>
      <c r="DI11" s="217"/>
      <c r="DJ11" s="217"/>
      <c r="DK11" s="217"/>
      <c r="DL11" s="217"/>
      <c r="DM11" s="217"/>
      <c r="DN11" s="217"/>
      <c r="DO11" s="217"/>
      <c r="DP11" s="279"/>
      <c r="DQ11" s="288">
        <v>381203</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1715</v>
      </c>
      <c r="S12" s="217"/>
      <c r="T12" s="217"/>
      <c r="U12" s="217"/>
      <c r="V12" s="217"/>
      <c r="W12" s="217"/>
      <c r="X12" s="217"/>
      <c r="Y12" s="279"/>
      <c r="Z12" s="282">
        <v>0</v>
      </c>
      <c r="AA12" s="282"/>
      <c r="AB12" s="282"/>
      <c r="AC12" s="282"/>
      <c r="AD12" s="287">
        <v>1715</v>
      </c>
      <c r="AE12" s="287"/>
      <c r="AF12" s="287"/>
      <c r="AG12" s="287"/>
      <c r="AH12" s="287"/>
      <c r="AI12" s="287"/>
      <c r="AJ12" s="287"/>
      <c r="AK12" s="287"/>
      <c r="AL12" s="283">
        <v>0</v>
      </c>
      <c r="AM12" s="238"/>
      <c r="AN12" s="238"/>
      <c r="AO12" s="296"/>
      <c r="AP12" s="261" t="s">
        <v>345</v>
      </c>
      <c r="AQ12" s="1"/>
      <c r="AR12" s="1"/>
      <c r="AS12" s="1"/>
      <c r="AT12" s="1"/>
      <c r="AU12" s="1"/>
      <c r="AV12" s="1"/>
      <c r="AW12" s="1"/>
      <c r="AX12" s="1"/>
      <c r="AY12" s="1"/>
      <c r="AZ12" s="1"/>
      <c r="BA12" s="1"/>
      <c r="BB12" s="1"/>
      <c r="BC12" s="1"/>
      <c r="BD12" s="1"/>
      <c r="BE12" s="1"/>
      <c r="BF12" s="269"/>
      <c r="BG12" s="274">
        <v>1111865</v>
      </c>
      <c r="BH12" s="217"/>
      <c r="BI12" s="217"/>
      <c r="BJ12" s="217"/>
      <c r="BK12" s="217"/>
      <c r="BL12" s="217"/>
      <c r="BM12" s="217"/>
      <c r="BN12" s="279"/>
      <c r="BO12" s="282">
        <v>36.700000000000003</v>
      </c>
      <c r="BP12" s="282"/>
      <c r="BQ12" s="282"/>
      <c r="BR12" s="282"/>
      <c r="BS12" s="287" t="s">
        <v>195</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1159745</v>
      </c>
      <c r="CS12" s="217"/>
      <c r="CT12" s="217"/>
      <c r="CU12" s="217"/>
      <c r="CV12" s="217"/>
      <c r="CW12" s="217"/>
      <c r="CX12" s="217"/>
      <c r="CY12" s="279"/>
      <c r="CZ12" s="282">
        <v>4.5</v>
      </c>
      <c r="DA12" s="282"/>
      <c r="DB12" s="282"/>
      <c r="DC12" s="282"/>
      <c r="DD12" s="288">
        <v>55014</v>
      </c>
      <c r="DE12" s="217"/>
      <c r="DF12" s="217"/>
      <c r="DG12" s="217"/>
      <c r="DH12" s="217"/>
      <c r="DI12" s="217"/>
      <c r="DJ12" s="217"/>
      <c r="DK12" s="217"/>
      <c r="DL12" s="217"/>
      <c r="DM12" s="217"/>
      <c r="DN12" s="217"/>
      <c r="DO12" s="217"/>
      <c r="DP12" s="279"/>
      <c r="DQ12" s="288">
        <v>297651</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349</v>
      </c>
      <c r="AQ13" s="1"/>
      <c r="AR13" s="1"/>
      <c r="AS13" s="1"/>
      <c r="AT13" s="1"/>
      <c r="AU13" s="1"/>
      <c r="AV13" s="1"/>
      <c r="AW13" s="1"/>
      <c r="AX13" s="1"/>
      <c r="AY13" s="1"/>
      <c r="AZ13" s="1"/>
      <c r="BA13" s="1"/>
      <c r="BB13" s="1"/>
      <c r="BC13" s="1"/>
      <c r="BD13" s="1"/>
      <c r="BE13" s="1"/>
      <c r="BF13" s="269"/>
      <c r="BG13" s="274">
        <v>1096786</v>
      </c>
      <c r="BH13" s="217"/>
      <c r="BI13" s="217"/>
      <c r="BJ13" s="217"/>
      <c r="BK13" s="217"/>
      <c r="BL13" s="217"/>
      <c r="BM13" s="217"/>
      <c r="BN13" s="279"/>
      <c r="BO13" s="282">
        <v>36.200000000000003</v>
      </c>
      <c r="BP13" s="282"/>
      <c r="BQ13" s="282"/>
      <c r="BR13" s="282"/>
      <c r="BS13" s="287" t="s">
        <v>195</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3686327</v>
      </c>
      <c r="CS13" s="217"/>
      <c r="CT13" s="217"/>
      <c r="CU13" s="217"/>
      <c r="CV13" s="217"/>
      <c r="CW13" s="217"/>
      <c r="CX13" s="217"/>
      <c r="CY13" s="279"/>
      <c r="CZ13" s="282">
        <v>14.3</v>
      </c>
      <c r="DA13" s="282"/>
      <c r="DB13" s="282"/>
      <c r="DC13" s="282"/>
      <c r="DD13" s="288">
        <v>1746429</v>
      </c>
      <c r="DE13" s="217"/>
      <c r="DF13" s="217"/>
      <c r="DG13" s="217"/>
      <c r="DH13" s="217"/>
      <c r="DI13" s="217"/>
      <c r="DJ13" s="217"/>
      <c r="DK13" s="217"/>
      <c r="DL13" s="217"/>
      <c r="DM13" s="217"/>
      <c r="DN13" s="217"/>
      <c r="DO13" s="217"/>
      <c r="DP13" s="279"/>
      <c r="DQ13" s="288">
        <v>1638566</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214</v>
      </c>
      <c r="AQ14" s="1"/>
      <c r="AR14" s="1"/>
      <c r="AS14" s="1"/>
      <c r="AT14" s="1"/>
      <c r="AU14" s="1"/>
      <c r="AV14" s="1"/>
      <c r="AW14" s="1"/>
      <c r="AX14" s="1"/>
      <c r="AY14" s="1"/>
      <c r="AZ14" s="1"/>
      <c r="BA14" s="1"/>
      <c r="BB14" s="1"/>
      <c r="BC14" s="1"/>
      <c r="BD14" s="1"/>
      <c r="BE14" s="1"/>
      <c r="BF14" s="269"/>
      <c r="BG14" s="274">
        <v>87368</v>
      </c>
      <c r="BH14" s="217"/>
      <c r="BI14" s="217"/>
      <c r="BJ14" s="217"/>
      <c r="BK14" s="217"/>
      <c r="BL14" s="217"/>
      <c r="BM14" s="217"/>
      <c r="BN14" s="279"/>
      <c r="BO14" s="282">
        <v>2.9</v>
      </c>
      <c r="BP14" s="282"/>
      <c r="BQ14" s="282"/>
      <c r="BR14" s="282"/>
      <c r="BS14" s="287" t="s">
        <v>195</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656355</v>
      </c>
      <c r="CS14" s="217"/>
      <c r="CT14" s="217"/>
      <c r="CU14" s="217"/>
      <c r="CV14" s="217"/>
      <c r="CW14" s="217"/>
      <c r="CX14" s="217"/>
      <c r="CY14" s="279"/>
      <c r="CZ14" s="282">
        <v>2.5</v>
      </c>
      <c r="DA14" s="282"/>
      <c r="DB14" s="282"/>
      <c r="DC14" s="282"/>
      <c r="DD14" s="288" t="s">
        <v>195</v>
      </c>
      <c r="DE14" s="217"/>
      <c r="DF14" s="217"/>
      <c r="DG14" s="217"/>
      <c r="DH14" s="217"/>
      <c r="DI14" s="217"/>
      <c r="DJ14" s="217"/>
      <c r="DK14" s="217"/>
      <c r="DL14" s="217"/>
      <c r="DM14" s="217"/>
      <c r="DN14" s="217"/>
      <c r="DO14" s="217"/>
      <c r="DP14" s="279"/>
      <c r="DQ14" s="288">
        <v>639044</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26326</v>
      </c>
      <c r="S15" s="217"/>
      <c r="T15" s="217"/>
      <c r="U15" s="217"/>
      <c r="V15" s="217"/>
      <c r="W15" s="217"/>
      <c r="X15" s="217"/>
      <c r="Y15" s="279"/>
      <c r="Z15" s="282">
        <v>0.1</v>
      </c>
      <c r="AA15" s="282"/>
      <c r="AB15" s="282"/>
      <c r="AC15" s="282"/>
      <c r="AD15" s="287">
        <v>26326</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238516</v>
      </c>
      <c r="BH15" s="217"/>
      <c r="BI15" s="217"/>
      <c r="BJ15" s="217"/>
      <c r="BK15" s="217"/>
      <c r="BL15" s="217"/>
      <c r="BM15" s="217"/>
      <c r="BN15" s="279"/>
      <c r="BO15" s="282">
        <v>7.9</v>
      </c>
      <c r="BP15" s="282"/>
      <c r="BQ15" s="282"/>
      <c r="BR15" s="282"/>
      <c r="BS15" s="287" t="s">
        <v>195</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4171686</v>
      </c>
      <c r="CS15" s="217"/>
      <c r="CT15" s="217"/>
      <c r="CU15" s="217"/>
      <c r="CV15" s="217"/>
      <c r="CW15" s="217"/>
      <c r="CX15" s="217"/>
      <c r="CY15" s="279"/>
      <c r="CZ15" s="282">
        <v>16.2</v>
      </c>
      <c r="DA15" s="282"/>
      <c r="DB15" s="282"/>
      <c r="DC15" s="282"/>
      <c r="DD15" s="288">
        <v>854252</v>
      </c>
      <c r="DE15" s="217"/>
      <c r="DF15" s="217"/>
      <c r="DG15" s="217"/>
      <c r="DH15" s="217"/>
      <c r="DI15" s="217"/>
      <c r="DJ15" s="217"/>
      <c r="DK15" s="217"/>
      <c r="DL15" s="217"/>
      <c r="DM15" s="217"/>
      <c r="DN15" s="217"/>
      <c r="DO15" s="217"/>
      <c r="DP15" s="279"/>
      <c r="DQ15" s="288">
        <v>2451553</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67679</v>
      </c>
      <c r="S16" s="217"/>
      <c r="T16" s="217"/>
      <c r="U16" s="217"/>
      <c r="V16" s="217"/>
      <c r="W16" s="217"/>
      <c r="X16" s="217"/>
      <c r="Y16" s="279"/>
      <c r="Z16" s="282">
        <v>0.3</v>
      </c>
      <c r="AA16" s="282"/>
      <c r="AB16" s="282"/>
      <c r="AC16" s="282"/>
      <c r="AD16" s="287">
        <v>67679</v>
      </c>
      <c r="AE16" s="287"/>
      <c r="AF16" s="287"/>
      <c r="AG16" s="287"/>
      <c r="AH16" s="287"/>
      <c r="AI16" s="287"/>
      <c r="AJ16" s="287"/>
      <c r="AK16" s="287"/>
      <c r="AL16" s="283">
        <v>0.5</v>
      </c>
      <c r="AM16" s="238"/>
      <c r="AN16" s="238"/>
      <c r="AO16" s="296"/>
      <c r="AP16" s="261" t="s">
        <v>356</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4819</v>
      </c>
      <c r="CS16" s="217"/>
      <c r="CT16" s="217"/>
      <c r="CU16" s="217"/>
      <c r="CV16" s="217"/>
      <c r="CW16" s="217"/>
      <c r="CX16" s="217"/>
      <c r="CY16" s="279"/>
      <c r="CZ16" s="282">
        <v>0</v>
      </c>
      <c r="DA16" s="282"/>
      <c r="DB16" s="282"/>
      <c r="DC16" s="282"/>
      <c r="DD16" s="288" t="s">
        <v>195</v>
      </c>
      <c r="DE16" s="217"/>
      <c r="DF16" s="217"/>
      <c r="DG16" s="217"/>
      <c r="DH16" s="217"/>
      <c r="DI16" s="217"/>
      <c r="DJ16" s="217"/>
      <c r="DK16" s="217"/>
      <c r="DL16" s="217"/>
      <c r="DM16" s="217"/>
      <c r="DN16" s="217"/>
      <c r="DO16" s="217"/>
      <c r="DP16" s="279"/>
      <c r="DQ16" s="288">
        <v>919</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127659</v>
      </c>
      <c r="S17" s="217"/>
      <c r="T17" s="217"/>
      <c r="U17" s="217"/>
      <c r="V17" s="217"/>
      <c r="W17" s="217"/>
      <c r="X17" s="217"/>
      <c r="Y17" s="279"/>
      <c r="Z17" s="282">
        <v>0.5</v>
      </c>
      <c r="AA17" s="282"/>
      <c r="AB17" s="282"/>
      <c r="AC17" s="282"/>
      <c r="AD17" s="287">
        <v>127659</v>
      </c>
      <c r="AE17" s="287"/>
      <c r="AF17" s="287"/>
      <c r="AG17" s="287"/>
      <c r="AH17" s="287"/>
      <c r="AI17" s="287"/>
      <c r="AJ17" s="287"/>
      <c r="AK17" s="287"/>
      <c r="AL17" s="283">
        <v>1</v>
      </c>
      <c r="AM17" s="238"/>
      <c r="AN17" s="238"/>
      <c r="AO17" s="296"/>
      <c r="AP17" s="261" t="s">
        <v>359</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2775098</v>
      </c>
      <c r="CS17" s="217"/>
      <c r="CT17" s="217"/>
      <c r="CU17" s="217"/>
      <c r="CV17" s="217"/>
      <c r="CW17" s="217"/>
      <c r="CX17" s="217"/>
      <c r="CY17" s="279"/>
      <c r="CZ17" s="282">
        <v>10.8</v>
      </c>
      <c r="DA17" s="282"/>
      <c r="DB17" s="282"/>
      <c r="DC17" s="282"/>
      <c r="DD17" s="288" t="s">
        <v>195</v>
      </c>
      <c r="DE17" s="217"/>
      <c r="DF17" s="217"/>
      <c r="DG17" s="217"/>
      <c r="DH17" s="217"/>
      <c r="DI17" s="217"/>
      <c r="DJ17" s="217"/>
      <c r="DK17" s="217"/>
      <c r="DL17" s="217"/>
      <c r="DM17" s="217"/>
      <c r="DN17" s="217"/>
      <c r="DO17" s="217"/>
      <c r="DP17" s="279"/>
      <c r="DQ17" s="288">
        <v>2616183</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15134</v>
      </c>
      <c r="S18" s="217"/>
      <c r="T18" s="217"/>
      <c r="U18" s="217"/>
      <c r="V18" s="217"/>
      <c r="W18" s="217"/>
      <c r="X18" s="217"/>
      <c r="Y18" s="279"/>
      <c r="Z18" s="282">
        <v>0.1</v>
      </c>
      <c r="AA18" s="282"/>
      <c r="AB18" s="282"/>
      <c r="AC18" s="282"/>
      <c r="AD18" s="287">
        <v>15134</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110211</v>
      </c>
      <c r="S19" s="217"/>
      <c r="T19" s="217"/>
      <c r="U19" s="217"/>
      <c r="V19" s="217"/>
      <c r="W19" s="217"/>
      <c r="X19" s="217"/>
      <c r="Y19" s="279"/>
      <c r="Z19" s="282">
        <v>0.4</v>
      </c>
      <c r="AA19" s="282"/>
      <c r="AB19" s="282"/>
      <c r="AC19" s="282"/>
      <c r="AD19" s="287">
        <v>110211</v>
      </c>
      <c r="AE19" s="287"/>
      <c r="AF19" s="287"/>
      <c r="AG19" s="287"/>
      <c r="AH19" s="287"/>
      <c r="AI19" s="287"/>
      <c r="AJ19" s="287"/>
      <c r="AK19" s="287"/>
      <c r="AL19" s="283">
        <v>0.8</v>
      </c>
      <c r="AM19" s="238"/>
      <c r="AN19" s="238"/>
      <c r="AO19" s="296"/>
      <c r="AP19" s="261" t="s">
        <v>251</v>
      </c>
      <c r="AQ19" s="1"/>
      <c r="AR19" s="1"/>
      <c r="AS19" s="1"/>
      <c r="AT19" s="1"/>
      <c r="AU19" s="1"/>
      <c r="AV19" s="1"/>
      <c r="AW19" s="1"/>
      <c r="AX19" s="1"/>
      <c r="AY19" s="1"/>
      <c r="AZ19" s="1"/>
      <c r="BA19" s="1"/>
      <c r="BB19" s="1"/>
      <c r="BC19" s="1"/>
      <c r="BD19" s="1"/>
      <c r="BE19" s="1"/>
      <c r="BF19" s="269"/>
      <c r="BG19" s="274">
        <v>164467</v>
      </c>
      <c r="BH19" s="217"/>
      <c r="BI19" s="217"/>
      <c r="BJ19" s="217"/>
      <c r="BK19" s="217"/>
      <c r="BL19" s="217"/>
      <c r="BM19" s="217"/>
      <c r="BN19" s="279"/>
      <c r="BO19" s="282">
        <v>5.4</v>
      </c>
      <c r="BP19" s="282"/>
      <c r="BQ19" s="282"/>
      <c r="BR19" s="282"/>
      <c r="BS19" s="287" t="s">
        <v>195</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2314</v>
      </c>
      <c r="S20" s="217"/>
      <c r="T20" s="217"/>
      <c r="U20" s="217"/>
      <c r="V20" s="217"/>
      <c r="W20" s="217"/>
      <c r="X20" s="217"/>
      <c r="Y20" s="279"/>
      <c r="Z20" s="282">
        <v>0</v>
      </c>
      <c r="AA20" s="282"/>
      <c r="AB20" s="282"/>
      <c r="AC20" s="282"/>
      <c r="AD20" s="287">
        <v>2314</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164467</v>
      </c>
      <c r="BH20" s="217"/>
      <c r="BI20" s="217"/>
      <c r="BJ20" s="217"/>
      <c r="BK20" s="217"/>
      <c r="BL20" s="217"/>
      <c r="BM20" s="217"/>
      <c r="BN20" s="279"/>
      <c r="BO20" s="282">
        <v>5.4</v>
      </c>
      <c r="BP20" s="282"/>
      <c r="BQ20" s="282"/>
      <c r="BR20" s="282"/>
      <c r="BS20" s="287" t="s">
        <v>195</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25785069</v>
      </c>
      <c r="CS20" s="217"/>
      <c r="CT20" s="217"/>
      <c r="CU20" s="217"/>
      <c r="CV20" s="217"/>
      <c r="CW20" s="217"/>
      <c r="CX20" s="217"/>
      <c r="CY20" s="279"/>
      <c r="CZ20" s="282">
        <v>100</v>
      </c>
      <c r="DA20" s="282"/>
      <c r="DB20" s="282"/>
      <c r="DC20" s="282"/>
      <c r="DD20" s="288">
        <v>3629669</v>
      </c>
      <c r="DE20" s="217"/>
      <c r="DF20" s="217"/>
      <c r="DG20" s="217"/>
      <c r="DH20" s="217"/>
      <c r="DI20" s="217"/>
      <c r="DJ20" s="217"/>
      <c r="DK20" s="217"/>
      <c r="DL20" s="217"/>
      <c r="DM20" s="217"/>
      <c r="DN20" s="217"/>
      <c r="DO20" s="217"/>
      <c r="DP20" s="279"/>
      <c r="DQ20" s="288">
        <v>15736229</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10332808</v>
      </c>
      <c r="S21" s="217"/>
      <c r="T21" s="217"/>
      <c r="U21" s="217"/>
      <c r="V21" s="217"/>
      <c r="W21" s="217"/>
      <c r="X21" s="217"/>
      <c r="Y21" s="279"/>
      <c r="Z21" s="282">
        <v>39.4</v>
      </c>
      <c r="AA21" s="282"/>
      <c r="AB21" s="282"/>
      <c r="AC21" s="282"/>
      <c r="AD21" s="287">
        <v>8914289</v>
      </c>
      <c r="AE21" s="287"/>
      <c r="AF21" s="287"/>
      <c r="AG21" s="287"/>
      <c r="AH21" s="287"/>
      <c r="AI21" s="287"/>
      <c r="AJ21" s="287"/>
      <c r="AK21" s="287"/>
      <c r="AL21" s="283">
        <v>68</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1500</v>
      </c>
      <c r="BH21" s="217"/>
      <c r="BI21" s="217"/>
      <c r="BJ21" s="217"/>
      <c r="BK21" s="217"/>
      <c r="BL21" s="217"/>
      <c r="BM21" s="217"/>
      <c r="BN21" s="279"/>
      <c r="BO21" s="282">
        <v>0</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8914289</v>
      </c>
      <c r="S22" s="217"/>
      <c r="T22" s="217"/>
      <c r="U22" s="217"/>
      <c r="V22" s="217"/>
      <c r="W22" s="217"/>
      <c r="X22" s="217"/>
      <c r="Y22" s="279"/>
      <c r="Z22" s="282">
        <v>34</v>
      </c>
      <c r="AA22" s="282"/>
      <c r="AB22" s="282"/>
      <c r="AC22" s="282"/>
      <c r="AD22" s="287">
        <v>8914289</v>
      </c>
      <c r="AE22" s="287"/>
      <c r="AF22" s="287"/>
      <c r="AG22" s="287"/>
      <c r="AH22" s="287"/>
      <c r="AI22" s="287"/>
      <c r="AJ22" s="287"/>
      <c r="AK22" s="287"/>
      <c r="AL22" s="283">
        <v>68</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1418519</v>
      </c>
      <c r="S23" s="217"/>
      <c r="T23" s="217"/>
      <c r="U23" s="217"/>
      <c r="V23" s="217"/>
      <c r="W23" s="217"/>
      <c r="X23" s="217"/>
      <c r="Y23" s="279"/>
      <c r="Z23" s="282">
        <v>5.4</v>
      </c>
      <c r="AA23" s="282"/>
      <c r="AB23" s="282"/>
      <c r="AC23" s="282"/>
      <c r="AD23" s="287" t="s">
        <v>195</v>
      </c>
      <c r="AE23" s="287"/>
      <c r="AF23" s="287"/>
      <c r="AG23" s="287"/>
      <c r="AH23" s="287"/>
      <c r="AI23" s="287"/>
      <c r="AJ23" s="287"/>
      <c r="AK23" s="287"/>
      <c r="AL23" s="283" t="s">
        <v>195</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162967</v>
      </c>
      <c r="BH23" s="217"/>
      <c r="BI23" s="217"/>
      <c r="BJ23" s="217"/>
      <c r="BK23" s="217"/>
      <c r="BL23" s="217"/>
      <c r="BM23" s="217"/>
      <c r="BN23" s="279"/>
      <c r="BO23" s="282">
        <v>5.4</v>
      </c>
      <c r="BP23" s="282"/>
      <c r="BQ23" s="282"/>
      <c r="BR23" s="282"/>
      <c r="BS23" s="287" t="s">
        <v>195</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295</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10147589</v>
      </c>
      <c r="CS24" s="276"/>
      <c r="CT24" s="276"/>
      <c r="CU24" s="276"/>
      <c r="CV24" s="276"/>
      <c r="CW24" s="276"/>
      <c r="CX24" s="276"/>
      <c r="CY24" s="278"/>
      <c r="CZ24" s="291">
        <v>39.4</v>
      </c>
      <c r="DA24" s="293"/>
      <c r="DB24" s="293"/>
      <c r="DC24" s="337"/>
      <c r="DD24" s="341">
        <v>7119503</v>
      </c>
      <c r="DE24" s="276"/>
      <c r="DF24" s="276"/>
      <c r="DG24" s="276"/>
      <c r="DH24" s="276"/>
      <c r="DI24" s="276"/>
      <c r="DJ24" s="276"/>
      <c r="DK24" s="278"/>
      <c r="DL24" s="341">
        <v>6483218</v>
      </c>
      <c r="DM24" s="276"/>
      <c r="DN24" s="276"/>
      <c r="DO24" s="276"/>
      <c r="DP24" s="276"/>
      <c r="DQ24" s="276"/>
      <c r="DR24" s="276"/>
      <c r="DS24" s="276"/>
      <c r="DT24" s="276"/>
      <c r="DU24" s="276"/>
      <c r="DV24" s="278"/>
      <c r="DW24" s="291">
        <v>49.3</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14667757</v>
      </c>
      <c r="S25" s="217"/>
      <c r="T25" s="217"/>
      <c r="U25" s="217"/>
      <c r="V25" s="217"/>
      <c r="W25" s="217"/>
      <c r="X25" s="217"/>
      <c r="Y25" s="279"/>
      <c r="Z25" s="282">
        <v>55.9</v>
      </c>
      <c r="AA25" s="282"/>
      <c r="AB25" s="282"/>
      <c r="AC25" s="282"/>
      <c r="AD25" s="287">
        <v>13086271</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4312395</v>
      </c>
      <c r="CS25" s="313"/>
      <c r="CT25" s="313"/>
      <c r="CU25" s="313"/>
      <c r="CV25" s="313"/>
      <c r="CW25" s="313"/>
      <c r="CX25" s="313"/>
      <c r="CY25" s="332"/>
      <c r="CZ25" s="283">
        <v>16.7</v>
      </c>
      <c r="DA25" s="335"/>
      <c r="DB25" s="335"/>
      <c r="DC25" s="338"/>
      <c r="DD25" s="288">
        <v>3470574</v>
      </c>
      <c r="DE25" s="313"/>
      <c r="DF25" s="313"/>
      <c r="DG25" s="313"/>
      <c r="DH25" s="313"/>
      <c r="DI25" s="313"/>
      <c r="DJ25" s="313"/>
      <c r="DK25" s="332"/>
      <c r="DL25" s="288">
        <v>3113969</v>
      </c>
      <c r="DM25" s="313"/>
      <c r="DN25" s="313"/>
      <c r="DO25" s="313"/>
      <c r="DP25" s="313"/>
      <c r="DQ25" s="313"/>
      <c r="DR25" s="313"/>
      <c r="DS25" s="313"/>
      <c r="DT25" s="313"/>
      <c r="DU25" s="313"/>
      <c r="DV25" s="332"/>
      <c r="DW25" s="283">
        <v>23.7</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2486</v>
      </c>
      <c r="S26" s="217"/>
      <c r="T26" s="217"/>
      <c r="U26" s="217"/>
      <c r="V26" s="217"/>
      <c r="W26" s="217"/>
      <c r="X26" s="217"/>
      <c r="Y26" s="279"/>
      <c r="Z26" s="282">
        <v>0</v>
      </c>
      <c r="AA26" s="282"/>
      <c r="AB26" s="282"/>
      <c r="AC26" s="282"/>
      <c r="AD26" s="287">
        <v>2486</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2371749</v>
      </c>
      <c r="CS26" s="217"/>
      <c r="CT26" s="217"/>
      <c r="CU26" s="217"/>
      <c r="CV26" s="217"/>
      <c r="CW26" s="217"/>
      <c r="CX26" s="217"/>
      <c r="CY26" s="279"/>
      <c r="CZ26" s="283">
        <v>9.1999999999999993</v>
      </c>
      <c r="DA26" s="335"/>
      <c r="DB26" s="335"/>
      <c r="DC26" s="338"/>
      <c r="DD26" s="288">
        <v>1830472</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177529</v>
      </c>
      <c r="S27" s="217"/>
      <c r="T27" s="217"/>
      <c r="U27" s="217"/>
      <c r="V27" s="217"/>
      <c r="W27" s="217"/>
      <c r="X27" s="217"/>
      <c r="Y27" s="279"/>
      <c r="Z27" s="282">
        <v>0.7</v>
      </c>
      <c r="AA27" s="282"/>
      <c r="AB27" s="282"/>
      <c r="AC27" s="282"/>
      <c r="AD27" s="287" t="s">
        <v>195</v>
      </c>
      <c r="AE27" s="287"/>
      <c r="AF27" s="287"/>
      <c r="AG27" s="287"/>
      <c r="AH27" s="287"/>
      <c r="AI27" s="287"/>
      <c r="AJ27" s="287"/>
      <c r="AK27" s="287"/>
      <c r="AL27" s="283" t="s">
        <v>195</v>
      </c>
      <c r="AM27" s="238"/>
      <c r="AN27" s="238"/>
      <c r="AO27" s="296"/>
      <c r="AP27" s="261" t="s">
        <v>390</v>
      </c>
      <c r="AQ27" s="1"/>
      <c r="AR27" s="1"/>
      <c r="AS27" s="1"/>
      <c r="AT27" s="1"/>
      <c r="AU27" s="1"/>
      <c r="AV27" s="1"/>
      <c r="AW27" s="1"/>
      <c r="AX27" s="1"/>
      <c r="AY27" s="1"/>
      <c r="AZ27" s="1"/>
      <c r="BA27" s="1"/>
      <c r="BB27" s="1"/>
      <c r="BC27" s="1"/>
      <c r="BD27" s="1"/>
      <c r="BE27" s="1"/>
      <c r="BF27" s="269"/>
      <c r="BG27" s="274">
        <v>3031288</v>
      </c>
      <c r="BH27" s="217"/>
      <c r="BI27" s="217"/>
      <c r="BJ27" s="217"/>
      <c r="BK27" s="217"/>
      <c r="BL27" s="217"/>
      <c r="BM27" s="217"/>
      <c r="BN27" s="279"/>
      <c r="BO27" s="282">
        <v>100</v>
      </c>
      <c r="BP27" s="282"/>
      <c r="BQ27" s="282"/>
      <c r="BR27" s="282"/>
      <c r="BS27" s="287">
        <v>40582</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3060096</v>
      </c>
      <c r="CS27" s="313"/>
      <c r="CT27" s="313"/>
      <c r="CU27" s="313"/>
      <c r="CV27" s="313"/>
      <c r="CW27" s="313"/>
      <c r="CX27" s="313"/>
      <c r="CY27" s="332"/>
      <c r="CZ27" s="283">
        <v>11.9</v>
      </c>
      <c r="DA27" s="335"/>
      <c r="DB27" s="335"/>
      <c r="DC27" s="338"/>
      <c r="DD27" s="288">
        <v>1032746</v>
      </c>
      <c r="DE27" s="313"/>
      <c r="DF27" s="313"/>
      <c r="DG27" s="313"/>
      <c r="DH27" s="313"/>
      <c r="DI27" s="313"/>
      <c r="DJ27" s="313"/>
      <c r="DK27" s="332"/>
      <c r="DL27" s="288">
        <v>753066</v>
      </c>
      <c r="DM27" s="313"/>
      <c r="DN27" s="313"/>
      <c r="DO27" s="313"/>
      <c r="DP27" s="313"/>
      <c r="DQ27" s="313"/>
      <c r="DR27" s="313"/>
      <c r="DS27" s="313"/>
      <c r="DT27" s="313"/>
      <c r="DU27" s="313"/>
      <c r="DV27" s="332"/>
      <c r="DW27" s="283">
        <v>5.7</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577314</v>
      </c>
      <c r="S28" s="217"/>
      <c r="T28" s="217"/>
      <c r="U28" s="217"/>
      <c r="V28" s="217"/>
      <c r="W28" s="217"/>
      <c r="X28" s="217"/>
      <c r="Y28" s="279"/>
      <c r="Z28" s="282">
        <v>2.2000000000000002</v>
      </c>
      <c r="AA28" s="282"/>
      <c r="AB28" s="282"/>
      <c r="AC28" s="282"/>
      <c r="AD28" s="287">
        <v>11653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2775098</v>
      </c>
      <c r="CS28" s="217"/>
      <c r="CT28" s="217"/>
      <c r="CU28" s="217"/>
      <c r="CV28" s="217"/>
      <c r="CW28" s="217"/>
      <c r="CX28" s="217"/>
      <c r="CY28" s="279"/>
      <c r="CZ28" s="283">
        <v>10.8</v>
      </c>
      <c r="DA28" s="335"/>
      <c r="DB28" s="335"/>
      <c r="DC28" s="338"/>
      <c r="DD28" s="288">
        <v>2616183</v>
      </c>
      <c r="DE28" s="217"/>
      <c r="DF28" s="217"/>
      <c r="DG28" s="217"/>
      <c r="DH28" s="217"/>
      <c r="DI28" s="217"/>
      <c r="DJ28" s="217"/>
      <c r="DK28" s="279"/>
      <c r="DL28" s="288">
        <v>2616183</v>
      </c>
      <c r="DM28" s="217"/>
      <c r="DN28" s="217"/>
      <c r="DO28" s="217"/>
      <c r="DP28" s="217"/>
      <c r="DQ28" s="217"/>
      <c r="DR28" s="217"/>
      <c r="DS28" s="217"/>
      <c r="DT28" s="217"/>
      <c r="DU28" s="217"/>
      <c r="DV28" s="279"/>
      <c r="DW28" s="283">
        <v>19.899999999999999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141196</v>
      </c>
      <c r="S29" s="217"/>
      <c r="T29" s="217"/>
      <c r="U29" s="217"/>
      <c r="V29" s="217"/>
      <c r="W29" s="217"/>
      <c r="X29" s="217"/>
      <c r="Y29" s="279"/>
      <c r="Z29" s="282">
        <v>0.5</v>
      </c>
      <c r="AA29" s="282"/>
      <c r="AB29" s="282"/>
      <c r="AC29" s="282"/>
      <c r="AD29" s="287">
        <v>973</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2773264</v>
      </c>
      <c r="CS29" s="313"/>
      <c r="CT29" s="313"/>
      <c r="CU29" s="313"/>
      <c r="CV29" s="313"/>
      <c r="CW29" s="313"/>
      <c r="CX29" s="313"/>
      <c r="CY29" s="332"/>
      <c r="CZ29" s="283">
        <v>10.8</v>
      </c>
      <c r="DA29" s="335"/>
      <c r="DB29" s="335"/>
      <c r="DC29" s="338"/>
      <c r="DD29" s="288">
        <v>2614349</v>
      </c>
      <c r="DE29" s="313"/>
      <c r="DF29" s="313"/>
      <c r="DG29" s="313"/>
      <c r="DH29" s="313"/>
      <c r="DI29" s="313"/>
      <c r="DJ29" s="313"/>
      <c r="DK29" s="332"/>
      <c r="DL29" s="288">
        <v>2614349</v>
      </c>
      <c r="DM29" s="313"/>
      <c r="DN29" s="313"/>
      <c r="DO29" s="313"/>
      <c r="DP29" s="313"/>
      <c r="DQ29" s="313"/>
      <c r="DR29" s="313"/>
      <c r="DS29" s="313"/>
      <c r="DT29" s="313"/>
      <c r="DU29" s="313"/>
      <c r="DV29" s="332"/>
      <c r="DW29" s="283">
        <v>19.899999999999999</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3506020</v>
      </c>
      <c r="S30" s="217"/>
      <c r="T30" s="217"/>
      <c r="U30" s="217"/>
      <c r="V30" s="217"/>
      <c r="W30" s="217"/>
      <c r="X30" s="217"/>
      <c r="Y30" s="279"/>
      <c r="Z30" s="282">
        <v>13.4</v>
      </c>
      <c r="AA30" s="282"/>
      <c r="AB30" s="282"/>
      <c r="AC30" s="282"/>
      <c r="AD30" s="287" t="s">
        <v>195</v>
      </c>
      <c r="AE30" s="287"/>
      <c r="AF30" s="287"/>
      <c r="AG30" s="287"/>
      <c r="AH30" s="287"/>
      <c r="AI30" s="287"/>
      <c r="AJ30" s="287"/>
      <c r="AK30" s="287"/>
      <c r="AL30" s="283" t="s">
        <v>195</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2678119</v>
      </c>
      <c r="CS30" s="217"/>
      <c r="CT30" s="217"/>
      <c r="CU30" s="217"/>
      <c r="CV30" s="217"/>
      <c r="CW30" s="217"/>
      <c r="CX30" s="217"/>
      <c r="CY30" s="279"/>
      <c r="CZ30" s="283">
        <v>10.4</v>
      </c>
      <c r="DA30" s="335"/>
      <c r="DB30" s="335"/>
      <c r="DC30" s="338"/>
      <c r="DD30" s="288">
        <v>2520539</v>
      </c>
      <c r="DE30" s="217"/>
      <c r="DF30" s="217"/>
      <c r="DG30" s="217"/>
      <c r="DH30" s="217"/>
      <c r="DI30" s="217"/>
      <c r="DJ30" s="217"/>
      <c r="DK30" s="279"/>
      <c r="DL30" s="288">
        <v>2520539</v>
      </c>
      <c r="DM30" s="217"/>
      <c r="DN30" s="217"/>
      <c r="DO30" s="217"/>
      <c r="DP30" s="217"/>
      <c r="DQ30" s="217"/>
      <c r="DR30" s="217"/>
      <c r="DS30" s="217"/>
      <c r="DT30" s="217"/>
      <c r="DU30" s="217"/>
      <c r="DV30" s="279"/>
      <c r="DW30" s="283">
        <v>19.2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2177</v>
      </c>
      <c r="S31" s="217"/>
      <c r="T31" s="217"/>
      <c r="U31" s="217"/>
      <c r="V31" s="217"/>
      <c r="W31" s="217"/>
      <c r="X31" s="217"/>
      <c r="Y31" s="279"/>
      <c r="Z31" s="282">
        <v>0</v>
      </c>
      <c r="AA31" s="282"/>
      <c r="AB31" s="282"/>
      <c r="AC31" s="282"/>
      <c r="AD31" s="287">
        <v>2177</v>
      </c>
      <c r="AE31" s="287"/>
      <c r="AF31" s="287"/>
      <c r="AG31" s="287"/>
      <c r="AH31" s="287"/>
      <c r="AI31" s="287"/>
      <c r="AJ31" s="287"/>
      <c r="AK31" s="287"/>
      <c r="AL31" s="283">
        <v>0</v>
      </c>
      <c r="AM31" s="238"/>
      <c r="AN31" s="238"/>
      <c r="AO31" s="296"/>
      <c r="AP31" s="163" t="s">
        <v>9</v>
      </c>
      <c r="AQ31" s="178"/>
      <c r="AR31" s="178"/>
      <c r="AS31" s="178"/>
      <c r="AT31" s="306" t="s">
        <v>395</v>
      </c>
      <c r="AU31" s="265"/>
      <c r="AV31" s="265"/>
      <c r="AW31" s="265"/>
      <c r="AX31" s="260" t="s">
        <v>271</v>
      </c>
      <c r="AY31" s="265"/>
      <c r="AZ31" s="265"/>
      <c r="BA31" s="265"/>
      <c r="BB31" s="265"/>
      <c r="BC31" s="265"/>
      <c r="BD31" s="265"/>
      <c r="BE31" s="265"/>
      <c r="BF31" s="268"/>
      <c r="BG31" s="318">
        <v>99.7</v>
      </c>
      <c r="BH31" s="322"/>
      <c r="BI31" s="322"/>
      <c r="BJ31" s="322"/>
      <c r="BK31" s="322"/>
      <c r="BL31" s="322"/>
      <c r="BM31" s="293">
        <v>99</v>
      </c>
      <c r="BN31" s="322"/>
      <c r="BO31" s="322"/>
      <c r="BP31" s="322"/>
      <c r="BQ31" s="324"/>
      <c r="BR31" s="318">
        <v>99.6</v>
      </c>
      <c r="BS31" s="322"/>
      <c r="BT31" s="322"/>
      <c r="BU31" s="322"/>
      <c r="BV31" s="322"/>
      <c r="BW31" s="322"/>
      <c r="BX31" s="293">
        <v>99</v>
      </c>
      <c r="BY31" s="322"/>
      <c r="BZ31" s="322"/>
      <c r="CA31" s="322"/>
      <c r="CB31" s="324"/>
      <c r="CD31" s="134"/>
      <c r="CE31" s="42"/>
      <c r="CF31" s="261" t="s">
        <v>313</v>
      </c>
      <c r="CG31" s="1"/>
      <c r="CH31" s="1"/>
      <c r="CI31" s="1"/>
      <c r="CJ31" s="1"/>
      <c r="CK31" s="1"/>
      <c r="CL31" s="1"/>
      <c r="CM31" s="1"/>
      <c r="CN31" s="1"/>
      <c r="CO31" s="1"/>
      <c r="CP31" s="1"/>
      <c r="CQ31" s="269"/>
      <c r="CR31" s="274">
        <v>95145</v>
      </c>
      <c r="CS31" s="313"/>
      <c r="CT31" s="313"/>
      <c r="CU31" s="313"/>
      <c r="CV31" s="313"/>
      <c r="CW31" s="313"/>
      <c r="CX31" s="313"/>
      <c r="CY31" s="332"/>
      <c r="CZ31" s="283">
        <v>0.4</v>
      </c>
      <c r="DA31" s="335"/>
      <c r="DB31" s="335"/>
      <c r="DC31" s="338"/>
      <c r="DD31" s="288">
        <v>93810</v>
      </c>
      <c r="DE31" s="313"/>
      <c r="DF31" s="313"/>
      <c r="DG31" s="313"/>
      <c r="DH31" s="313"/>
      <c r="DI31" s="313"/>
      <c r="DJ31" s="313"/>
      <c r="DK31" s="332"/>
      <c r="DL31" s="288">
        <v>93810</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1514257</v>
      </c>
      <c r="S32" s="217"/>
      <c r="T32" s="217"/>
      <c r="U32" s="217"/>
      <c r="V32" s="217"/>
      <c r="W32" s="217"/>
      <c r="X32" s="217"/>
      <c r="Y32" s="279"/>
      <c r="Z32" s="282">
        <v>5.8</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246</v>
      </c>
      <c r="AX32" s="261" t="s">
        <v>374</v>
      </c>
      <c r="AY32" s="1"/>
      <c r="AZ32" s="1"/>
      <c r="BA32" s="1"/>
      <c r="BB32" s="1"/>
      <c r="BC32" s="1"/>
      <c r="BD32" s="1"/>
      <c r="BE32" s="1"/>
      <c r="BF32" s="269"/>
      <c r="BG32" s="319">
        <v>99.6</v>
      </c>
      <c r="BH32" s="313"/>
      <c r="BI32" s="313"/>
      <c r="BJ32" s="313"/>
      <c r="BK32" s="313"/>
      <c r="BL32" s="313"/>
      <c r="BM32" s="238">
        <v>98.9</v>
      </c>
      <c r="BN32" s="313"/>
      <c r="BO32" s="313"/>
      <c r="BP32" s="313"/>
      <c r="BQ32" s="316"/>
      <c r="BR32" s="319">
        <v>99.6</v>
      </c>
      <c r="BS32" s="313"/>
      <c r="BT32" s="313"/>
      <c r="BU32" s="313"/>
      <c r="BV32" s="313"/>
      <c r="BW32" s="313"/>
      <c r="BX32" s="238">
        <v>99</v>
      </c>
      <c r="BY32" s="313"/>
      <c r="BZ32" s="313"/>
      <c r="CA32" s="313"/>
      <c r="CB32" s="316"/>
      <c r="CD32" s="135"/>
      <c r="CE32" s="142"/>
      <c r="CF32" s="261" t="s">
        <v>398</v>
      </c>
      <c r="CG32" s="1"/>
      <c r="CH32" s="1"/>
      <c r="CI32" s="1"/>
      <c r="CJ32" s="1"/>
      <c r="CK32" s="1"/>
      <c r="CL32" s="1"/>
      <c r="CM32" s="1"/>
      <c r="CN32" s="1"/>
      <c r="CO32" s="1"/>
      <c r="CP32" s="1"/>
      <c r="CQ32" s="269"/>
      <c r="CR32" s="274">
        <v>1834</v>
      </c>
      <c r="CS32" s="217"/>
      <c r="CT32" s="217"/>
      <c r="CU32" s="217"/>
      <c r="CV32" s="217"/>
      <c r="CW32" s="217"/>
      <c r="CX32" s="217"/>
      <c r="CY32" s="279"/>
      <c r="CZ32" s="283">
        <v>0</v>
      </c>
      <c r="DA32" s="335"/>
      <c r="DB32" s="335"/>
      <c r="DC32" s="338"/>
      <c r="DD32" s="288">
        <v>1834</v>
      </c>
      <c r="DE32" s="217"/>
      <c r="DF32" s="217"/>
      <c r="DG32" s="217"/>
      <c r="DH32" s="217"/>
      <c r="DI32" s="217"/>
      <c r="DJ32" s="217"/>
      <c r="DK32" s="279"/>
      <c r="DL32" s="288">
        <v>1834</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78991</v>
      </c>
      <c r="S33" s="217"/>
      <c r="T33" s="217"/>
      <c r="U33" s="217"/>
      <c r="V33" s="217"/>
      <c r="W33" s="217"/>
      <c r="X33" s="217"/>
      <c r="Y33" s="279"/>
      <c r="Z33" s="282">
        <v>0.3</v>
      </c>
      <c r="AA33" s="282"/>
      <c r="AB33" s="282"/>
      <c r="AC33" s="282"/>
      <c r="AD33" s="287">
        <v>13498</v>
      </c>
      <c r="AE33" s="287"/>
      <c r="AF33" s="287"/>
      <c r="AG33" s="287"/>
      <c r="AH33" s="287"/>
      <c r="AI33" s="287"/>
      <c r="AJ33" s="287"/>
      <c r="AK33" s="287"/>
      <c r="AL33" s="283">
        <v>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99.7</v>
      </c>
      <c r="BH33" s="312"/>
      <c r="BI33" s="312"/>
      <c r="BJ33" s="312"/>
      <c r="BK33" s="312"/>
      <c r="BL33" s="312"/>
      <c r="BM33" s="294">
        <v>99</v>
      </c>
      <c r="BN33" s="312"/>
      <c r="BO33" s="312"/>
      <c r="BP33" s="312"/>
      <c r="BQ33" s="317"/>
      <c r="BR33" s="320">
        <v>99.5</v>
      </c>
      <c r="BS33" s="312"/>
      <c r="BT33" s="312"/>
      <c r="BU33" s="312"/>
      <c r="BV33" s="312"/>
      <c r="BW33" s="312"/>
      <c r="BX33" s="294">
        <v>98.8</v>
      </c>
      <c r="BY33" s="312"/>
      <c r="BZ33" s="312"/>
      <c r="CA33" s="312"/>
      <c r="CB33" s="317"/>
      <c r="CD33" s="261" t="s">
        <v>399</v>
      </c>
      <c r="CE33" s="1"/>
      <c r="CF33" s="1"/>
      <c r="CG33" s="1"/>
      <c r="CH33" s="1"/>
      <c r="CI33" s="1"/>
      <c r="CJ33" s="1"/>
      <c r="CK33" s="1"/>
      <c r="CL33" s="1"/>
      <c r="CM33" s="1"/>
      <c r="CN33" s="1"/>
      <c r="CO33" s="1"/>
      <c r="CP33" s="1"/>
      <c r="CQ33" s="269"/>
      <c r="CR33" s="274">
        <v>12002992</v>
      </c>
      <c r="CS33" s="313"/>
      <c r="CT33" s="313"/>
      <c r="CU33" s="313"/>
      <c r="CV33" s="313"/>
      <c r="CW33" s="313"/>
      <c r="CX33" s="313"/>
      <c r="CY33" s="332"/>
      <c r="CZ33" s="283">
        <v>46.6</v>
      </c>
      <c r="DA33" s="335"/>
      <c r="DB33" s="335"/>
      <c r="DC33" s="338"/>
      <c r="DD33" s="288">
        <v>8402400</v>
      </c>
      <c r="DE33" s="313"/>
      <c r="DF33" s="313"/>
      <c r="DG33" s="313"/>
      <c r="DH33" s="313"/>
      <c r="DI33" s="313"/>
      <c r="DJ33" s="313"/>
      <c r="DK33" s="332"/>
      <c r="DL33" s="288">
        <v>6290569</v>
      </c>
      <c r="DM33" s="313"/>
      <c r="DN33" s="313"/>
      <c r="DO33" s="313"/>
      <c r="DP33" s="313"/>
      <c r="DQ33" s="313"/>
      <c r="DR33" s="313"/>
      <c r="DS33" s="313"/>
      <c r="DT33" s="313"/>
      <c r="DU33" s="313"/>
      <c r="DV33" s="332"/>
      <c r="DW33" s="283">
        <v>47.9</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291051</v>
      </c>
      <c r="S34" s="217"/>
      <c r="T34" s="217"/>
      <c r="U34" s="217"/>
      <c r="V34" s="217"/>
      <c r="W34" s="217"/>
      <c r="X34" s="217"/>
      <c r="Y34" s="279"/>
      <c r="Z34" s="282">
        <v>1.1000000000000001</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3120623</v>
      </c>
      <c r="CS34" s="217"/>
      <c r="CT34" s="217"/>
      <c r="CU34" s="217"/>
      <c r="CV34" s="217"/>
      <c r="CW34" s="217"/>
      <c r="CX34" s="217"/>
      <c r="CY34" s="279"/>
      <c r="CZ34" s="283">
        <v>12.1</v>
      </c>
      <c r="DA34" s="335"/>
      <c r="DB34" s="335"/>
      <c r="DC34" s="338"/>
      <c r="DD34" s="288">
        <v>2353971</v>
      </c>
      <c r="DE34" s="217"/>
      <c r="DF34" s="217"/>
      <c r="DG34" s="217"/>
      <c r="DH34" s="217"/>
      <c r="DI34" s="217"/>
      <c r="DJ34" s="217"/>
      <c r="DK34" s="279"/>
      <c r="DL34" s="288">
        <v>2117463</v>
      </c>
      <c r="DM34" s="217"/>
      <c r="DN34" s="217"/>
      <c r="DO34" s="217"/>
      <c r="DP34" s="217"/>
      <c r="DQ34" s="217"/>
      <c r="DR34" s="217"/>
      <c r="DS34" s="217"/>
      <c r="DT34" s="217"/>
      <c r="DU34" s="217"/>
      <c r="DV34" s="279"/>
      <c r="DW34" s="283">
        <v>16.100000000000001</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2036326</v>
      </c>
      <c r="S35" s="217"/>
      <c r="T35" s="217"/>
      <c r="U35" s="217"/>
      <c r="V35" s="217"/>
      <c r="W35" s="217"/>
      <c r="X35" s="217"/>
      <c r="Y35" s="279"/>
      <c r="Z35" s="282">
        <v>7.8</v>
      </c>
      <c r="AA35" s="282"/>
      <c r="AB35" s="282"/>
      <c r="AC35" s="282"/>
      <c r="AD35" s="287" t="s">
        <v>195</v>
      </c>
      <c r="AE35" s="287"/>
      <c r="AF35" s="287"/>
      <c r="AG35" s="287"/>
      <c r="AH35" s="287"/>
      <c r="AI35" s="287"/>
      <c r="AJ35" s="287"/>
      <c r="AK35" s="287"/>
      <c r="AL35" s="283" t="s">
        <v>195</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1017751</v>
      </c>
      <c r="CS35" s="313"/>
      <c r="CT35" s="313"/>
      <c r="CU35" s="313"/>
      <c r="CV35" s="313"/>
      <c r="CW35" s="313"/>
      <c r="CX35" s="313"/>
      <c r="CY35" s="332"/>
      <c r="CZ35" s="283">
        <v>3.9</v>
      </c>
      <c r="DA35" s="335"/>
      <c r="DB35" s="335"/>
      <c r="DC35" s="338"/>
      <c r="DD35" s="288">
        <v>676980</v>
      </c>
      <c r="DE35" s="313"/>
      <c r="DF35" s="313"/>
      <c r="DG35" s="313"/>
      <c r="DH35" s="313"/>
      <c r="DI35" s="313"/>
      <c r="DJ35" s="313"/>
      <c r="DK35" s="332"/>
      <c r="DL35" s="288">
        <v>666551</v>
      </c>
      <c r="DM35" s="313"/>
      <c r="DN35" s="313"/>
      <c r="DO35" s="313"/>
      <c r="DP35" s="313"/>
      <c r="DQ35" s="313"/>
      <c r="DR35" s="313"/>
      <c r="DS35" s="313"/>
      <c r="DT35" s="313"/>
      <c r="DU35" s="313"/>
      <c r="DV35" s="332"/>
      <c r="DW35" s="283">
        <v>5.0999999999999996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255581</v>
      </c>
      <c r="S36" s="217"/>
      <c r="T36" s="217"/>
      <c r="U36" s="217"/>
      <c r="V36" s="217"/>
      <c r="W36" s="217"/>
      <c r="X36" s="217"/>
      <c r="Y36" s="279"/>
      <c r="Z36" s="282">
        <v>1</v>
      </c>
      <c r="AA36" s="282"/>
      <c r="AB36" s="282"/>
      <c r="AC36" s="282"/>
      <c r="AD36" s="287" t="s">
        <v>195</v>
      </c>
      <c r="AE36" s="287"/>
      <c r="AF36" s="287"/>
      <c r="AG36" s="287"/>
      <c r="AH36" s="287"/>
      <c r="AI36" s="287"/>
      <c r="AJ36" s="287"/>
      <c r="AK36" s="287"/>
      <c r="AL36" s="283" t="s">
        <v>195</v>
      </c>
      <c r="AM36" s="238"/>
      <c r="AN36" s="238"/>
      <c r="AO36" s="296"/>
      <c r="AP36" s="95"/>
      <c r="AQ36" s="301" t="s">
        <v>390</v>
      </c>
      <c r="AR36" s="304"/>
      <c r="AS36" s="304"/>
      <c r="AT36" s="304"/>
      <c r="AU36" s="304"/>
      <c r="AV36" s="304"/>
      <c r="AW36" s="304"/>
      <c r="AX36" s="304"/>
      <c r="AY36" s="309"/>
      <c r="AZ36" s="273">
        <v>4040345</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10009</v>
      </c>
      <c r="BW36" s="276"/>
      <c r="BX36" s="276"/>
      <c r="BY36" s="276"/>
      <c r="BZ36" s="276"/>
      <c r="CA36" s="276"/>
      <c r="CB36" s="315"/>
      <c r="CD36" s="261" t="s">
        <v>30</v>
      </c>
      <c r="CE36" s="1"/>
      <c r="CF36" s="1"/>
      <c r="CG36" s="1"/>
      <c r="CH36" s="1"/>
      <c r="CI36" s="1"/>
      <c r="CJ36" s="1"/>
      <c r="CK36" s="1"/>
      <c r="CL36" s="1"/>
      <c r="CM36" s="1"/>
      <c r="CN36" s="1"/>
      <c r="CO36" s="1"/>
      <c r="CP36" s="1"/>
      <c r="CQ36" s="269"/>
      <c r="CR36" s="274">
        <v>4368062</v>
      </c>
      <c r="CS36" s="217"/>
      <c r="CT36" s="217"/>
      <c r="CU36" s="217"/>
      <c r="CV36" s="217"/>
      <c r="CW36" s="217"/>
      <c r="CX36" s="217"/>
      <c r="CY36" s="279"/>
      <c r="CZ36" s="283">
        <v>16.899999999999999</v>
      </c>
      <c r="DA36" s="335"/>
      <c r="DB36" s="335"/>
      <c r="DC36" s="338"/>
      <c r="DD36" s="288">
        <v>3050458</v>
      </c>
      <c r="DE36" s="217"/>
      <c r="DF36" s="217"/>
      <c r="DG36" s="217"/>
      <c r="DH36" s="217"/>
      <c r="DI36" s="217"/>
      <c r="DJ36" s="217"/>
      <c r="DK36" s="279"/>
      <c r="DL36" s="288">
        <v>2515100</v>
      </c>
      <c r="DM36" s="217"/>
      <c r="DN36" s="217"/>
      <c r="DO36" s="217"/>
      <c r="DP36" s="217"/>
      <c r="DQ36" s="217"/>
      <c r="DR36" s="217"/>
      <c r="DS36" s="217"/>
      <c r="DT36" s="217"/>
      <c r="DU36" s="217"/>
      <c r="DV36" s="279"/>
      <c r="DW36" s="283">
        <v>19.100000000000001</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1184193</v>
      </c>
      <c r="S37" s="217"/>
      <c r="T37" s="217"/>
      <c r="U37" s="217"/>
      <c r="V37" s="217"/>
      <c r="W37" s="217"/>
      <c r="X37" s="217"/>
      <c r="Y37" s="279"/>
      <c r="Z37" s="282">
        <v>4.5</v>
      </c>
      <c r="AA37" s="282"/>
      <c r="AB37" s="282"/>
      <c r="AC37" s="282"/>
      <c r="AD37" s="287">
        <v>87</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1556960</v>
      </c>
      <c r="BA37" s="217"/>
      <c r="BB37" s="217"/>
      <c r="BC37" s="217"/>
      <c r="BD37" s="313"/>
      <c r="BE37" s="313"/>
      <c r="BF37" s="316"/>
      <c r="BG37" s="261" t="s">
        <v>415</v>
      </c>
      <c r="BH37" s="1"/>
      <c r="BI37" s="1"/>
      <c r="BJ37" s="1"/>
      <c r="BK37" s="1"/>
      <c r="BL37" s="1"/>
      <c r="BM37" s="1"/>
      <c r="BN37" s="1"/>
      <c r="BO37" s="1"/>
      <c r="BP37" s="1"/>
      <c r="BQ37" s="1"/>
      <c r="BR37" s="1"/>
      <c r="BS37" s="1"/>
      <c r="BT37" s="1"/>
      <c r="BU37" s="269"/>
      <c r="BV37" s="274">
        <v>-22121</v>
      </c>
      <c r="BW37" s="217"/>
      <c r="BX37" s="217"/>
      <c r="BY37" s="217"/>
      <c r="BZ37" s="217"/>
      <c r="CA37" s="217"/>
      <c r="CB37" s="326"/>
      <c r="CD37" s="261" t="s">
        <v>157</v>
      </c>
      <c r="CE37" s="1"/>
      <c r="CF37" s="1"/>
      <c r="CG37" s="1"/>
      <c r="CH37" s="1"/>
      <c r="CI37" s="1"/>
      <c r="CJ37" s="1"/>
      <c r="CK37" s="1"/>
      <c r="CL37" s="1"/>
      <c r="CM37" s="1"/>
      <c r="CN37" s="1"/>
      <c r="CO37" s="1"/>
      <c r="CP37" s="1"/>
      <c r="CQ37" s="269"/>
      <c r="CR37" s="274">
        <v>1063408</v>
      </c>
      <c r="CS37" s="313"/>
      <c r="CT37" s="313"/>
      <c r="CU37" s="313"/>
      <c r="CV37" s="313"/>
      <c r="CW37" s="313"/>
      <c r="CX37" s="313"/>
      <c r="CY37" s="332"/>
      <c r="CZ37" s="283">
        <v>4.0999999999999996</v>
      </c>
      <c r="DA37" s="335"/>
      <c r="DB37" s="335"/>
      <c r="DC37" s="338"/>
      <c r="DD37" s="288">
        <v>970208</v>
      </c>
      <c r="DE37" s="313"/>
      <c r="DF37" s="313"/>
      <c r="DG37" s="313"/>
      <c r="DH37" s="313"/>
      <c r="DI37" s="313"/>
      <c r="DJ37" s="313"/>
      <c r="DK37" s="332"/>
      <c r="DL37" s="288">
        <v>896354</v>
      </c>
      <c r="DM37" s="313"/>
      <c r="DN37" s="313"/>
      <c r="DO37" s="313"/>
      <c r="DP37" s="313"/>
      <c r="DQ37" s="313"/>
      <c r="DR37" s="313"/>
      <c r="DS37" s="313"/>
      <c r="DT37" s="313"/>
      <c r="DU37" s="313"/>
      <c r="DV37" s="332"/>
      <c r="DW37" s="283">
        <v>6.8</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1782381</v>
      </c>
      <c r="S38" s="217"/>
      <c r="T38" s="217"/>
      <c r="U38" s="217"/>
      <c r="V38" s="217"/>
      <c r="W38" s="217"/>
      <c r="X38" s="217"/>
      <c r="Y38" s="279"/>
      <c r="Z38" s="282">
        <v>6.8</v>
      </c>
      <c r="AA38" s="282"/>
      <c r="AB38" s="282"/>
      <c r="AC38" s="282"/>
      <c r="AD38" s="287" t="s">
        <v>195</v>
      </c>
      <c r="AE38" s="287"/>
      <c r="AF38" s="287"/>
      <c r="AG38" s="287"/>
      <c r="AH38" s="287"/>
      <c r="AI38" s="287"/>
      <c r="AJ38" s="287"/>
      <c r="AK38" s="287"/>
      <c r="AL38" s="283" t="s">
        <v>195</v>
      </c>
      <c r="AM38" s="238"/>
      <c r="AN38" s="238"/>
      <c r="AO38" s="296"/>
      <c r="AQ38" s="302" t="s">
        <v>417</v>
      </c>
      <c r="AR38" s="111"/>
      <c r="AS38" s="111"/>
      <c r="AT38" s="111"/>
      <c r="AU38" s="111"/>
      <c r="AV38" s="111"/>
      <c r="AW38" s="111"/>
      <c r="AX38" s="111"/>
      <c r="AY38" s="310"/>
      <c r="AZ38" s="274">
        <v>598246</v>
      </c>
      <c r="BA38" s="217"/>
      <c r="BB38" s="217"/>
      <c r="BC38" s="217"/>
      <c r="BD38" s="313"/>
      <c r="BE38" s="313"/>
      <c r="BF38" s="316"/>
      <c r="BG38" s="261" t="s">
        <v>418</v>
      </c>
      <c r="BH38" s="1"/>
      <c r="BI38" s="1"/>
      <c r="BJ38" s="1"/>
      <c r="BK38" s="1"/>
      <c r="BL38" s="1"/>
      <c r="BM38" s="1"/>
      <c r="BN38" s="1"/>
      <c r="BO38" s="1"/>
      <c r="BP38" s="1"/>
      <c r="BQ38" s="1"/>
      <c r="BR38" s="1"/>
      <c r="BS38" s="1"/>
      <c r="BT38" s="1"/>
      <c r="BU38" s="269"/>
      <c r="BV38" s="274">
        <v>2827</v>
      </c>
      <c r="BW38" s="217"/>
      <c r="BX38" s="217"/>
      <c r="BY38" s="217"/>
      <c r="BZ38" s="217"/>
      <c r="CA38" s="217"/>
      <c r="CB38" s="326"/>
      <c r="CD38" s="261" t="s">
        <v>419</v>
      </c>
      <c r="CE38" s="1"/>
      <c r="CF38" s="1"/>
      <c r="CG38" s="1"/>
      <c r="CH38" s="1"/>
      <c r="CI38" s="1"/>
      <c r="CJ38" s="1"/>
      <c r="CK38" s="1"/>
      <c r="CL38" s="1"/>
      <c r="CM38" s="1"/>
      <c r="CN38" s="1"/>
      <c r="CO38" s="1"/>
      <c r="CP38" s="1"/>
      <c r="CQ38" s="269"/>
      <c r="CR38" s="274">
        <v>1868076</v>
      </c>
      <c r="CS38" s="217"/>
      <c r="CT38" s="217"/>
      <c r="CU38" s="217"/>
      <c r="CV38" s="217"/>
      <c r="CW38" s="217"/>
      <c r="CX38" s="217"/>
      <c r="CY38" s="279"/>
      <c r="CZ38" s="283">
        <v>7.2</v>
      </c>
      <c r="DA38" s="335"/>
      <c r="DB38" s="335"/>
      <c r="DC38" s="338"/>
      <c r="DD38" s="288">
        <v>1623239</v>
      </c>
      <c r="DE38" s="217"/>
      <c r="DF38" s="217"/>
      <c r="DG38" s="217"/>
      <c r="DH38" s="217"/>
      <c r="DI38" s="217"/>
      <c r="DJ38" s="217"/>
      <c r="DK38" s="279"/>
      <c r="DL38" s="288">
        <v>991455</v>
      </c>
      <c r="DM38" s="217"/>
      <c r="DN38" s="217"/>
      <c r="DO38" s="217"/>
      <c r="DP38" s="217"/>
      <c r="DQ38" s="217"/>
      <c r="DR38" s="217"/>
      <c r="DS38" s="217"/>
      <c r="DT38" s="217"/>
      <c r="DU38" s="217"/>
      <c r="DV38" s="279"/>
      <c r="DW38" s="283">
        <v>7.5</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421</v>
      </c>
      <c r="AR39" s="111"/>
      <c r="AS39" s="111"/>
      <c r="AT39" s="111"/>
      <c r="AU39" s="111"/>
      <c r="AV39" s="111"/>
      <c r="AW39" s="111"/>
      <c r="AX39" s="111"/>
      <c r="AY39" s="310"/>
      <c r="AZ39" s="274">
        <v>538257</v>
      </c>
      <c r="BA39" s="217"/>
      <c r="BB39" s="217"/>
      <c r="BC39" s="217"/>
      <c r="BD39" s="313"/>
      <c r="BE39" s="313"/>
      <c r="BF39" s="316"/>
      <c r="BG39" s="261" t="s">
        <v>338</v>
      </c>
      <c r="BH39" s="1"/>
      <c r="BI39" s="1"/>
      <c r="BJ39" s="1"/>
      <c r="BK39" s="1"/>
      <c r="BL39" s="1"/>
      <c r="BM39" s="1"/>
      <c r="BN39" s="1"/>
      <c r="BO39" s="1"/>
      <c r="BP39" s="1"/>
      <c r="BQ39" s="1"/>
      <c r="BR39" s="1"/>
      <c r="BS39" s="1"/>
      <c r="BT39" s="1"/>
      <c r="BU39" s="269"/>
      <c r="BV39" s="274">
        <v>4140</v>
      </c>
      <c r="BW39" s="217"/>
      <c r="BX39" s="217"/>
      <c r="BY39" s="217"/>
      <c r="BZ39" s="217"/>
      <c r="CA39" s="217"/>
      <c r="CB39" s="326"/>
      <c r="CD39" s="261" t="s">
        <v>425</v>
      </c>
      <c r="CE39" s="1"/>
      <c r="CF39" s="1"/>
      <c r="CG39" s="1"/>
      <c r="CH39" s="1"/>
      <c r="CI39" s="1"/>
      <c r="CJ39" s="1"/>
      <c r="CK39" s="1"/>
      <c r="CL39" s="1"/>
      <c r="CM39" s="1"/>
      <c r="CN39" s="1"/>
      <c r="CO39" s="1"/>
      <c r="CP39" s="1"/>
      <c r="CQ39" s="269"/>
      <c r="CR39" s="274">
        <v>522619</v>
      </c>
      <c r="CS39" s="313"/>
      <c r="CT39" s="313"/>
      <c r="CU39" s="313"/>
      <c r="CV39" s="313"/>
      <c r="CW39" s="313"/>
      <c r="CX39" s="313"/>
      <c r="CY39" s="332"/>
      <c r="CZ39" s="283">
        <v>2</v>
      </c>
      <c r="DA39" s="335"/>
      <c r="DB39" s="335"/>
      <c r="DC39" s="338"/>
      <c r="DD39" s="288">
        <v>333516</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27181</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306</v>
      </c>
      <c r="AR40" s="111"/>
      <c r="AS40" s="111"/>
      <c r="AT40" s="111"/>
      <c r="AU40" s="111"/>
      <c r="AV40" s="111"/>
      <c r="AW40" s="111"/>
      <c r="AX40" s="111"/>
      <c r="AY40" s="310"/>
      <c r="AZ40" s="274">
        <v>77052</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125</v>
      </c>
      <c r="BW40" s="217"/>
      <c r="BX40" s="217"/>
      <c r="BY40" s="217"/>
      <c r="BZ40" s="217"/>
      <c r="CA40" s="217"/>
      <c r="CB40" s="326"/>
      <c r="CD40" s="261" t="s">
        <v>370</v>
      </c>
      <c r="CE40" s="1"/>
      <c r="CF40" s="1"/>
      <c r="CG40" s="1"/>
      <c r="CH40" s="1"/>
      <c r="CI40" s="1"/>
      <c r="CJ40" s="1"/>
      <c r="CK40" s="1"/>
      <c r="CL40" s="1"/>
      <c r="CM40" s="1"/>
      <c r="CN40" s="1"/>
      <c r="CO40" s="1"/>
      <c r="CP40" s="1"/>
      <c r="CQ40" s="269"/>
      <c r="CR40" s="274">
        <v>1105861</v>
      </c>
      <c r="CS40" s="217"/>
      <c r="CT40" s="217"/>
      <c r="CU40" s="217"/>
      <c r="CV40" s="217"/>
      <c r="CW40" s="217"/>
      <c r="CX40" s="217"/>
      <c r="CY40" s="279"/>
      <c r="CZ40" s="283">
        <v>4.3</v>
      </c>
      <c r="DA40" s="335"/>
      <c r="DB40" s="335"/>
      <c r="DC40" s="338"/>
      <c r="DD40" s="288">
        <v>364236</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26217259</v>
      </c>
      <c r="S41" s="277"/>
      <c r="T41" s="277"/>
      <c r="U41" s="277"/>
      <c r="V41" s="277"/>
      <c r="W41" s="277"/>
      <c r="X41" s="277"/>
      <c r="Y41" s="280"/>
      <c r="Z41" s="284">
        <v>100</v>
      </c>
      <c r="AA41" s="284"/>
      <c r="AB41" s="284"/>
      <c r="AC41" s="284"/>
      <c r="AD41" s="289">
        <v>13117145</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271231</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195</v>
      </c>
      <c r="BW41" s="217"/>
      <c r="BX41" s="217"/>
      <c r="BY41" s="217"/>
      <c r="BZ41" s="217"/>
      <c r="CA41" s="217"/>
      <c r="CB41" s="326"/>
      <c r="CD41" s="261" t="s">
        <v>282</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998599</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408</v>
      </c>
      <c r="BW42" s="277"/>
      <c r="BX42" s="277"/>
      <c r="BY42" s="277"/>
      <c r="BZ42" s="277"/>
      <c r="CA42" s="277"/>
      <c r="CB42" s="327"/>
      <c r="CD42" s="261" t="s">
        <v>275</v>
      </c>
      <c r="CE42" s="1"/>
      <c r="CF42" s="1"/>
      <c r="CG42" s="1"/>
      <c r="CH42" s="1"/>
      <c r="CI42" s="1"/>
      <c r="CJ42" s="1"/>
      <c r="CK42" s="1"/>
      <c r="CL42" s="1"/>
      <c r="CM42" s="1"/>
      <c r="CN42" s="1"/>
      <c r="CO42" s="1"/>
      <c r="CP42" s="1"/>
      <c r="CQ42" s="269"/>
      <c r="CR42" s="274">
        <v>3634488</v>
      </c>
      <c r="CS42" s="313"/>
      <c r="CT42" s="313"/>
      <c r="CU42" s="313"/>
      <c r="CV42" s="313"/>
      <c r="CW42" s="313"/>
      <c r="CX42" s="313"/>
      <c r="CY42" s="332"/>
      <c r="CZ42" s="283">
        <v>14.1</v>
      </c>
      <c r="DA42" s="335"/>
      <c r="DB42" s="335"/>
      <c r="DC42" s="338"/>
      <c r="DD42" s="288">
        <v>214326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69479</v>
      </c>
      <c r="CS43" s="313"/>
      <c r="CT43" s="313"/>
      <c r="CU43" s="313"/>
      <c r="CV43" s="313"/>
      <c r="CW43" s="313"/>
      <c r="CX43" s="313"/>
      <c r="CY43" s="332"/>
      <c r="CZ43" s="283">
        <v>0.3</v>
      </c>
      <c r="DA43" s="335"/>
      <c r="DB43" s="335"/>
      <c r="DC43" s="338"/>
      <c r="DD43" s="288">
        <v>69479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433</v>
      </c>
      <c r="CG44" s="1"/>
      <c r="CH44" s="1"/>
      <c r="CI44" s="1"/>
      <c r="CJ44" s="1"/>
      <c r="CK44" s="1"/>
      <c r="CL44" s="1"/>
      <c r="CM44" s="1"/>
      <c r="CN44" s="1"/>
      <c r="CO44" s="1"/>
      <c r="CP44" s="1"/>
      <c r="CQ44" s="269"/>
      <c r="CR44" s="274">
        <v>3629669</v>
      </c>
      <c r="CS44" s="217"/>
      <c r="CT44" s="217"/>
      <c r="CU44" s="217"/>
      <c r="CV44" s="217"/>
      <c r="CW44" s="217"/>
      <c r="CX44" s="217"/>
      <c r="CY44" s="279"/>
      <c r="CZ44" s="283">
        <v>14.1</v>
      </c>
      <c r="DA44" s="238"/>
      <c r="DB44" s="238"/>
      <c r="DC44" s="285"/>
      <c r="DD44" s="288">
        <v>213407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2501728</v>
      </c>
      <c r="CS45" s="313"/>
      <c r="CT45" s="313"/>
      <c r="CU45" s="313"/>
      <c r="CV45" s="313"/>
      <c r="CW45" s="313"/>
      <c r="CX45" s="313"/>
      <c r="CY45" s="332"/>
      <c r="CZ45" s="283">
        <v>9.6999999999999993</v>
      </c>
      <c r="DA45" s="335"/>
      <c r="DB45" s="335"/>
      <c r="DC45" s="338"/>
      <c r="DD45" s="288">
        <v>72429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1069013</v>
      </c>
      <c r="CS46" s="217"/>
      <c r="CT46" s="217"/>
      <c r="CU46" s="217"/>
      <c r="CV46" s="217"/>
      <c r="CW46" s="217"/>
      <c r="CX46" s="217"/>
      <c r="CY46" s="279"/>
      <c r="CZ46" s="283">
        <v>4.0999999999999996</v>
      </c>
      <c r="DA46" s="238"/>
      <c r="DB46" s="238"/>
      <c r="DC46" s="285"/>
      <c r="DD46" s="288">
        <v>140935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v>4819</v>
      </c>
      <c r="CS47" s="313"/>
      <c r="CT47" s="313"/>
      <c r="CU47" s="313"/>
      <c r="CV47" s="313"/>
      <c r="CW47" s="313"/>
      <c r="CX47" s="313"/>
      <c r="CY47" s="332"/>
      <c r="CZ47" s="283">
        <v>0</v>
      </c>
      <c r="DA47" s="335"/>
      <c r="DB47" s="335"/>
      <c r="DC47" s="338"/>
      <c r="DD47" s="288">
        <v>919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25785069</v>
      </c>
      <c r="CS49" s="312"/>
      <c r="CT49" s="312"/>
      <c r="CU49" s="312"/>
      <c r="CV49" s="312"/>
      <c r="CW49" s="312"/>
      <c r="CX49" s="312"/>
      <c r="CY49" s="333"/>
      <c r="CZ49" s="292">
        <v>100</v>
      </c>
      <c r="DA49" s="336"/>
      <c r="DB49" s="336"/>
      <c r="DC49" s="339"/>
      <c r="DD49" s="342">
        <v>15736229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fAYlzr2aQFDov17/vTVvYoRULQVChqP3Ra26v58DtaOUNThDd9t3nSRFnlSR0iHEXIeFOlD4DmOQyzVogATIw==" saltValue="Yx5muhulbc+jwcxI15ic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G1" zoomScale="70" zoomScaleNormal="70" zoomScaleSheetLayoutView="70" workbookViewId="0">
      <selection activeCell="DB10" sqref="DB10:DF10"/>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174</v>
      </c>
      <c r="R5" s="447"/>
      <c r="S5" s="447"/>
      <c r="T5" s="447"/>
      <c r="U5" s="458"/>
      <c r="V5" s="435" t="s">
        <v>439</v>
      </c>
      <c r="W5" s="447"/>
      <c r="X5" s="447"/>
      <c r="Y5" s="447"/>
      <c r="Z5" s="458"/>
      <c r="AA5" s="435" t="s">
        <v>440</v>
      </c>
      <c r="AB5" s="447"/>
      <c r="AC5" s="447"/>
      <c r="AD5" s="447"/>
      <c r="AE5" s="447"/>
      <c r="AF5" s="504" t="s">
        <v>172</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241</v>
      </c>
      <c r="CS5" s="447"/>
      <c r="CT5" s="447"/>
      <c r="CU5" s="447"/>
      <c r="CV5" s="458"/>
      <c r="CW5" s="435" t="s">
        <v>51</v>
      </c>
      <c r="CX5" s="447"/>
      <c r="CY5" s="447"/>
      <c r="CZ5" s="447"/>
      <c r="DA5" s="458"/>
      <c r="DB5" s="435" t="s">
        <v>412</v>
      </c>
      <c r="DC5" s="447"/>
      <c r="DD5" s="447"/>
      <c r="DE5" s="447"/>
      <c r="DF5" s="458"/>
      <c r="DG5" s="700" t="s">
        <v>239</v>
      </c>
      <c r="DH5" s="703"/>
      <c r="DI5" s="703"/>
      <c r="DJ5" s="703"/>
      <c r="DK5" s="708"/>
      <c r="DL5" s="700" t="s">
        <v>446</v>
      </c>
      <c r="DM5" s="703"/>
      <c r="DN5" s="703"/>
      <c r="DO5" s="703"/>
      <c r="DP5" s="708"/>
      <c r="DQ5" s="435" t="s">
        <v>448</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25573</v>
      </c>
      <c r="R7" s="449"/>
      <c r="S7" s="449"/>
      <c r="T7" s="449"/>
      <c r="U7" s="449"/>
      <c r="V7" s="449">
        <v>25145</v>
      </c>
      <c r="W7" s="449"/>
      <c r="X7" s="449"/>
      <c r="Y7" s="449"/>
      <c r="Z7" s="449"/>
      <c r="AA7" s="449">
        <f>Q7-V7</f>
        <v>428</v>
      </c>
      <c r="AB7" s="449"/>
      <c r="AC7" s="449"/>
      <c r="AD7" s="449"/>
      <c r="AE7" s="492"/>
      <c r="AF7" s="506">
        <v>428</v>
      </c>
      <c r="AG7" s="519"/>
      <c r="AH7" s="519"/>
      <c r="AI7" s="519"/>
      <c r="AJ7" s="524"/>
      <c r="AK7" s="532">
        <v>22</v>
      </c>
      <c r="AL7" s="449"/>
      <c r="AM7" s="449"/>
      <c r="AN7" s="449"/>
      <c r="AO7" s="449"/>
      <c r="AP7" s="449">
        <v>21332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318</v>
      </c>
      <c r="BT7" s="419"/>
      <c r="BU7" s="419"/>
      <c r="BV7" s="419"/>
      <c r="BW7" s="419"/>
      <c r="BX7" s="419"/>
      <c r="BY7" s="419"/>
      <c r="BZ7" s="419"/>
      <c r="CA7" s="419"/>
      <c r="CB7" s="419"/>
      <c r="CC7" s="419"/>
      <c r="CD7" s="419"/>
      <c r="CE7" s="419"/>
      <c r="CF7" s="419"/>
      <c r="CG7" s="431"/>
      <c r="CH7" s="663">
        <v>14</v>
      </c>
      <c r="CI7" s="666"/>
      <c r="CJ7" s="666"/>
      <c r="CK7" s="666"/>
      <c r="CL7" s="681"/>
      <c r="CM7" s="663">
        <v>1</v>
      </c>
      <c r="CN7" s="666"/>
      <c r="CO7" s="666"/>
      <c r="CP7" s="666"/>
      <c r="CQ7" s="681"/>
      <c r="CR7" s="663">
        <v>10</v>
      </c>
      <c r="CS7" s="666"/>
      <c r="CT7" s="666"/>
      <c r="CU7" s="666"/>
      <c r="CV7" s="681"/>
      <c r="CW7" s="663" t="s">
        <v>195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1787</v>
      </c>
      <c r="R8" s="450"/>
      <c r="S8" s="450"/>
      <c r="T8" s="450"/>
      <c r="U8" s="450"/>
      <c r="V8" s="450">
        <v>1787</v>
      </c>
      <c r="W8" s="450"/>
      <c r="X8" s="450"/>
      <c r="Y8" s="450"/>
      <c r="Z8" s="450"/>
      <c r="AA8" s="450">
        <f>Q8-V8</f>
        <v>0</v>
      </c>
      <c r="AB8" s="450"/>
      <c r="AC8" s="450"/>
      <c r="AD8" s="450"/>
      <c r="AE8" s="461"/>
      <c r="AF8" s="507" t="s">
        <v>195</v>
      </c>
      <c r="AG8" s="456"/>
      <c r="AH8" s="456"/>
      <c r="AI8" s="456"/>
      <c r="AJ8" s="525"/>
      <c r="AK8" s="460">
        <v>1149</v>
      </c>
      <c r="AL8" s="450"/>
      <c r="AM8" s="450"/>
      <c r="AN8" s="450"/>
      <c r="AO8" s="450"/>
      <c r="AP8" s="450">
        <v>2737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302</v>
      </c>
      <c r="C23" s="421"/>
      <c r="D23" s="421"/>
      <c r="E23" s="421"/>
      <c r="F23" s="421"/>
      <c r="G23" s="421"/>
      <c r="H23" s="421"/>
      <c r="I23" s="421"/>
      <c r="J23" s="421"/>
      <c r="K23" s="421"/>
      <c r="L23" s="421"/>
      <c r="M23" s="421"/>
      <c r="N23" s="421"/>
      <c r="O23" s="421"/>
      <c r="P23" s="433"/>
      <c r="Q23" s="440">
        <f>Q7+Q8</f>
        <v>27360</v>
      </c>
      <c r="R23" s="452"/>
      <c r="S23" s="452"/>
      <c r="T23" s="452"/>
      <c r="U23" s="452"/>
      <c r="V23" s="452">
        <f>V7+V8</f>
        <v>26932</v>
      </c>
      <c r="W23" s="452"/>
      <c r="X23" s="452"/>
      <c r="Y23" s="452"/>
      <c r="Z23" s="452"/>
      <c r="AA23" s="452"/>
      <c r="AB23" s="452"/>
      <c r="AC23" s="452"/>
      <c r="AD23" s="452"/>
      <c r="AE23" s="494"/>
      <c r="AF23" s="508">
        <v>428</v>
      </c>
      <c r="AG23" s="452"/>
      <c r="AH23" s="452"/>
      <c r="AI23" s="452"/>
      <c r="AJ23" s="526"/>
      <c r="AK23" s="534"/>
      <c r="AL23" s="455"/>
      <c r="AM23" s="455"/>
      <c r="AN23" s="455"/>
      <c r="AO23" s="455"/>
      <c r="AP23" s="452">
        <f>AP7+AP8</f>
        <v>24069</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244</v>
      </c>
      <c r="AG26" s="520"/>
      <c r="AH26" s="520"/>
      <c r="AI26" s="520"/>
      <c r="AJ26" s="527"/>
      <c r="AK26" s="447" t="s">
        <v>391</v>
      </c>
      <c r="AL26" s="447"/>
      <c r="AM26" s="447"/>
      <c r="AN26" s="447"/>
      <c r="AO26" s="458"/>
      <c r="AP26" s="435" t="s">
        <v>360</v>
      </c>
      <c r="AQ26" s="447"/>
      <c r="AR26" s="447"/>
      <c r="AS26" s="447"/>
      <c r="AT26" s="458"/>
      <c r="AU26" s="435" t="s">
        <v>458</v>
      </c>
      <c r="AV26" s="447"/>
      <c r="AW26" s="447"/>
      <c r="AX26" s="447"/>
      <c r="AY26" s="458"/>
      <c r="AZ26" s="435" t="s">
        <v>460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211</v>
      </c>
      <c r="C28" s="419"/>
      <c r="D28" s="419"/>
      <c r="E28" s="419"/>
      <c r="F28" s="419"/>
      <c r="G28" s="419"/>
      <c r="H28" s="419"/>
      <c r="I28" s="419"/>
      <c r="J28" s="419"/>
      <c r="K28" s="419"/>
      <c r="L28" s="419"/>
      <c r="M28" s="419"/>
      <c r="N28" s="419"/>
      <c r="O28" s="419"/>
      <c r="P28" s="431"/>
      <c r="Q28" s="441">
        <v>2531</v>
      </c>
      <c r="R28" s="453"/>
      <c r="S28" s="453"/>
      <c r="T28" s="453"/>
      <c r="U28" s="453"/>
      <c r="V28" s="453">
        <v>2521</v>
      </c>
      <c r="W28" s="453"/>
      <c r="X28" s="453"/>
      <c r="Y28" s="453"/>
      <c r="Z28" s="453"/>
      <c r="AA28" s="453">
        <f t="shared" ref="AA28:AA36" si="0">Q28-V28</f>
        <v>10</v>
      </c>
      <c r="AB28" s="453"/>
      <c r="AC28" s="453"/>
      <c r="AD28" s="453"/>
      <c r="AE28" s="495"/>
      <c r="AF28" s="511">
        <v>10</v>
      </c>
      <c r="AG28" s="453"/>
      <c r="AH28" s="453"/>
      <c r="AI28" s="453"/>
      <c r="AJ28" s="529"/>
      <c r="AK28" s="535">
        <v>229</v>
      </c>
      <c r="AL28" s="453"/>
      <c r="AM28" s="453"/>
      <c r="AN28" s="453"/>
      <c r="AO28" s="453"/>
      <c r="AP28" s="453" t="s">
        <v>195</v>
      </c>
      <c r="AQ28" s="453"/>
      <c r="AR28" s="453"/>
      <c r="AS28" s="453"/>
      <c r="AT28" s="453"/>
      <c r="AU28" s="453" t="s">
        <v>195</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209</v>
      </c>
      <c r="R29" s="450"/>
      <c r="S29" s="450"/>
      <c r="T29" s="450"/>
      <c r="U29" s="450"/>
      <c r="V29" s="450">
        <v>209</v>
      </c>
      <c r="W29" s="450"/>
      <c r="X29" s="450"/>
      <c r="Y29" s="450"/>
      <c r="Z29" s="450"/>
      <c r="AA29" s="450">
        <f t="shared" si="0"/>
        <v>0</v>
      </c>
      <c r="AB29" s="450"/>
      <c r="AC29" s="450"/>
      <c r="AD29" s="450"/>
      <c r="AE29" s="461"/>
      <c r="AF29" s="507" t="s">
        <v>195</v>
      </c>
      <c r="AG29" s="456"/>
      <c r="AH29" s="456"/>
      <c r="AI29" s="456"/>
      <c r="AJ29" s="525"/>
      <c r="AK29" s="460">
        <v>42</v>
      </c>
      <c r="AL29" s="450"/>
      <c r="AM29" s="450"/>
      <c r="AN29" s="450"/>
      <c r="AO29" s="450"/>
      <c r="AP29" s="450">
        <v>21</v>
      </c>
      <c r="AQ29" s="450"/>
      <c r="AR29" s="450"/>
      <c r="AS29" s="450"/>
      <c r="AT29" s="450"/>
      <c r="AU29" s="450" t="s">
        <v>195</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201</v>
      </c>
      <c r="C30" s="420"/>
      <c r="D30" s="420"/>
      <c r="E30" s="420"/>
      <c r="F30" s="420"/>
      <c r="G30" s="420"/>
      <c r="H30" s="420"/>
      <c r="I30" s="420"/>
      <c r="J30" s="420"/>
      <c r="K30" s="420"/>
      <c r="L30" s="420"/>
      <c r="M30" s="420"/>
      <c r="N30" s="420"/>
      <c r="O30" s="420"/>
      <c r="P30" s="432"/>
      <c r="Q30" s="438">
        <v>2944</v>
      </c>
      <c r="R30" s="450"/>
      <c r="S30" s="450"/>
      <c r="T30" s="450"/>
      <c r="U30" s="450"/>
      <c r="V30" s="450">
        <v>2802</v>
      </c>
      <c r="W30" s="450"/>
      <c r="X30" s="450"/>
      <c r="Y30" s="450"/>
      <c r="Z30" s="450"/>
      <c r="AA30" s="450">
        <f t="shared" si="0"/>
        <v>142</v>
      </c>
      <c r="AB30" s="450"/>
      <c r="AC30" s="450"/>
      <c r="AD30" s="450"/>
      <c r="AE30" s="461"/>
      <c r="AF30" s="507">
        <v>142</v>
      </c>
      <c r="AG30" s="456"/>
      <c r="AH30" s="456"/>
      <c r="AI30" s="456"/>
      <c r="AJ30" s="525"/>
      <c r="AK30" s="460">
        <v>419</v>
      </c>
      <c r="AL30" s="450"/>
      <c r="AM30" s="450"/>
      <c r="AN30" s="450"/>
      <c r="AO30" s="450"/>
      <c r="AP30" s="450" t="s">
        <v>195</v>
      </c>
      <c r="AQ30" s="450"/>
      <c r="AR30" s="450"/>
      <c r="AS30" s="450"/>
      <c r="AT30" s="450"/>
      <c r="AU30" s="450" t="s">
        <v>195</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222</v>
      </c>
      <c r="C31" s="420"/>
      <c r="D31" s="420"/>
      <c r="E31" s="420"/>
      <c r="F31" s="420"/>
      <c r="G31" s="420"/>
      <c r="H31" s="420"/>
      <c r="I31" s="420"/>
      <c r="J31" s="420"/>
      <c r="K31" s="420"/>
      <c r="L31" s="420"/>
      <c r="M31" s="420"/>
      <c r="N31" s="420"/>
      <c r="O31" s="420"/>
      <c r="P31" s="432"/>
      <c r="Q31" s="438">
        <v>496</v>
      </c>
      <c r="R31" s="450"/>
      <c r="S31" s="450"/>
      <c r="T31" s="450"/>
      <c r="U31" s="450"/>
      <c r="V31" s="450">
        <v>496</v>
      </c>
      <c r="W31" s="450"/>
      <c r="X31" s="450"/>
      <c r="Y31" s="450"/>
      <c r="Z31" s="450"/>
      <c r="AA31" s="450">
        <f t="shared" si="0"/>
        <v>0</v>
      </c>
      <c r="AB31" s="450"/>
      <c r="AC31" s="450"/>
      <c r="AD31" s="450"/>
      <c r="AE31" s="461"/>
      <c r="AF31" s="507" t="s">
        <v>195</v>
      </c>
      <c r="AG31" s="456"/>
      <c r="AH31" s="456"/>
      <c r="AI31" s="456"/>
      <c r="AJ31" s="525"/>
      <c r="AK31" s="460">
        <v>152</v>
      </c>
      <c r="AL31" s="450"/>
      <c r="AM31" s="450"/>
      <c r="AN31" s="450"/>
      <c r="AO31" s="450"/>
      <c r="AP31" s="450" t="s">
        <v>195</v>
      </c>
      <c r="AQ31" s="450"/>
      <c r="AR31" s="450"/>
      <c r="AS31" s="450"/>
      <c r="AT31" s="450"/>
      <c r="AU31" s="450" t="s">
        <v>195</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457</v>
      </c>
      <c r="C32" s="420"/>
      <c r="D32" s="420"/>
      <c r="E32" s="420"/>
      <c r="F32" s="420"/>
      <c r="G32" s="420"/>
      <c r="H32" s="420"/>
      <c r="I32" s="420"/>
      <c r="J32" s="420"/>
      <c r="K32" s="420"/>
      <c r="L32" s="420"/>
      <c r="M32" s="420"/>
      <c r="N32" s="420"/>
      <c r="O32" s="420"/>
      <c r="P32" s="432"/>
      <c r="Q32" s="438">
        <v>598</v>
      </c>
      <c r="R32" s="450"/>
      <c r="S32" s="450"/>
      <c r="T32" s="450"/>
      <c r="U32" s="450"/>
      <c r="V32" s="450">
        <v>598</v>
      </c>
      <c r="W32" s="450"/>
      <c r="X32" s="450"/>
      <c r="Y32" s="450"/>
      <c r="Z32" s="450"/>
      <c r="AA32" s="450">
        <f t="shared" si="0"/>
        <v>0</v>
      </c>
      <c r="AB32" s="450"/>
      <c r="AC32" s="450"/>
      <c r="AD32" s="450"/>
      <c r="AE32" s="461"/>
      <c r="AF32" s="507" t="s">
        <v>195</v>
      </c>
      <c r="AG32" s="456"/>
      <c r="AH32" s="456"/>
      <c r="AI32" s="456"/>
      <c r="AJ32" s="525"/>
      <c r="AK32" s="460">
        <v>598</v>
      </c>
      <c r="AL32" s="450"/>
      <c r="AM32" s="450"/>
      <c r="AN32" s="450"/>
      <c r="AO32" s="450"/>
      <c r="AP32" s="450">
        <v>91</v>
      </c>
      <c r="AQ32" s="450"/>
      <c r="AR32" s="450"/>
      <c r="AS32" s="450"/>
      <c r="AT32" s="450"/>
      <c r="AU32" s="450">
        <v>91</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461</v>
      </c>
      <c r="C33" s="420"/>
      <c r="D33" s="420"/>
      <c r="E33" s="420"/>
      <c r="F33" s="420"/>
      <c r="G33" s="420"/>
      <c r="H33" s="420"/>
      <c r="I33" s="420"/>
      <c r="J33" s="420"/>
      <c r="K33" s="420"/>
      <c r="L33" s="420"/>
      <c r="M33" s="420"/>
      <c r="N33" s="420"/>
      <c r="O33" s="420"/>
      <c r="P33" s="432"/>
      <c r="Q33" s="438">
        <v>9892</v>
      </c>
      <c r="R33" s="450"/>
      <c r="S33" s="450"/>
      <c r="T33" s="450"/>
      <c r="U33" s="450"/>
      <c r="V33" s="450">
        <v>10880</v>
      </c>
      <c r="W33" s="450"/>
      <c r="X33" s="450"/>
      <c r="Y33" s="450"/>
      <c r="Z33" s="450"/>
      <c r="AA33" s="450">
        <f t="shared" si="0"/>
        <v>-988</v>
      </c>
      <c r="AB33" s="450"/>
      <c r="AC33" s="450"/>
      <c r="AD33" s="450"/>
      <c r="AE33" s="461"/>
      <c r="AF33" s="507">
        <v>384</v>
      </c>
      <c r="AG33" s="456"/>
      <c r="AH33" s="456"/>
      <c r="AI33" s="456"/>
      <c r="AJ33" s="525"/>
      <c r="AK33" s="460">
        <v>1557</v>
      </c>
      <c r="AL33" s="450"/>
      <c r="AM33" s="450"/>
      <c r="AN33" s="450"/>
      <c r="AO33" s="450"/>
      <c r="AP33" s="450">
        <v>4310</v>
      </c>
      <c r="AQ33" s="450"/>
      <c r="AR33" s="450"/>
      <c r="AS33" s="450"/>
      <c r="AT33" s="450"/>
      <c r="AU33" s="450">
        <v>2293</v>
      </c>
      <c r="AV33" s="450"/>
      <c r="AW33" s="450"/>
      <c r="AX33" s="450"/>
      <c r="AY33" s="450"/>
      <c r="AZ33" s="597"/>
      <c r="BA33" s="597"/>
      <c r="BB33" s="597"/>
      <c r="BC33" s="597"/>
      <c r="BD33" s="597"/>
      <c r="BE33" s="565" t="s">
        <v>462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463</v>
      </c>
      <c r="C34" s="420"/>
      <c r="D34" s="420"/>
      <c r="E34" s="420"/>
      <c r="F34" s="420"/>
      <c r="G34" s="420"/>
      <c r="H34" s="420"/>
      <c r="I34" s="420"/>
      <c r="J34" s="420"/>
      <c r="K34" s="420"/>
      <c r="L34" s="420"/>
      <c r="M34" s="420"/>
      <c r="N34" s="420"/>
      <c r="O34" s="420"/>
      <c r="P34" s="432"/>
      <c r="Q34" s="438">
        <v>645</v>
      </c>
      <c r="R34" s="450"/>
      <c r="S34" s="450"/>
      <c r="T34" s="450"/>
      <c r="U34" s="450"/>
      <c r="V34" s="450">
        <v>640</v>
      </c>
      <c r="W34" s="450"/>
      <c r="X34" s="450"/>
      <c r="Y34" s="450"/>
      <c r="Z34" s="450"/>
      <c r="AA34" s="450">
        <f t="shared" si="0"/>
        <v>5</v>
      </c>
      <c r="AB34" s="450"/>
      <c r="AC34" s="450"/>
      <c r="AD34" s="450"/>
      <c r="AE34" s="461"/>
      <c r="AF34" s="507">
        <v>229</v>
      </c>
      <c r="AG34" s="456"/>
      <c r="AH34" s="456"/>
      <c r="AI34" s="456"/>
      <c r="AJ34" s="525"/>
      <c r="AK34" s="460">
        <v>77</v>
      </c>
      <c r="AL34" s="450"/>
      <c r="AM34" s="450"/>
      <c r="AN34" s="450"/>
      <c r="AO34" s="450"/>
      <c r="AP34" s="450">
        <v>3479</v>
      </c>
      <c r="AQ34" s="450"/>
      <c r="AR34" s="450"/>
      <c r="AS34" s="450"/>
      <c r="AT34" s="450"/>
      <c r="AU34" s="450">
        <v>237</v>
      </c>
      <c r="AV34" s="450"/>
      <c r="AW34" s="450"/>
      <c r="AX34" s="450"/>
      <c r="AY34" s="450"/>
      <c r="AZ34" s="597"/>
      <c r="BA34" s="597"/>
      <c r="BB34" s="597"/>
      <c r="BC34" s="597"/>
      <c r="BD34" s="597"/>
      <c r="BE34" s="565" t="s">
        <v>462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353</v>
      </c>
      <c r="C35" s="420"/>
      <c r="D35" s="420"/>
      <c r="E35" s="420"/>
      <c r="F35" s="420"/>
      <c r="G35" s="420"/>
      <c r="H35" s="420"/>
      <c r="I35" s="420"/>
      <c r="J35" s="420"/>
      <c r="K35" s="420"/>
      <c r="L35" s="420"/>
      <c r="M35" s="420"/>
      <c r="N35" s="420"/>
      <c r="O35" s="420"/>
      <c r="P35" s="432"/>
      <c r="Q35" s="438">
        <v>1216</v>
      </c>
      <c r="R35" s="450"/>
      <c r="S35" s="450"/>
      <c r="T35" s="450"/>
      <c r="U35" s="450"/>
      <c r="V35" s="450">
        <v>1188</v>
      </c>
      <c r="W35" s="450"/>
      <c r="X35" s="450"/>
      <c r="Y35" s="450"/>
      <c r="Z35" s="450"/>
      <c r="AA35" s="450">
        <f t="shared" si="0"/>
        <v>28</v>
      </c>
      <c r="AB35" s="450"/>
      <c r="AC35" s="450"/>
      <c r="AD35" s="450"/>
      <c r="AE35" s="461"/>
      <c r="AF35" s="507">
        <v>317</v>
      </c>
      <c r="AG35" s="456"/>
      <c r="AH35" s="456"/>
      <c r="AI35" s="456"/>
      <c r="AJ35" s="525"/>
      <c r="AK35" s="460">
        <v>538</v>
      </c>
      <c r="AL35" s="450"/>
      <c r="AM35" s="450"/>
      <c r="AN35" s="450"/>
      <c r="AO35" s="450"/>
      <c r="AP35" s="450">
        <v>3164</v>
      </c>
      <c r="AQ35" s="450"/>
      <c r="AR35" s="450"/>
      <c r="AS35" s="450"/>
      <c r="AT35" s="450"/>
      <c r="AU35" s="450">
        <v>2360</v>
      </c>
      <c r="AV35" s="450"/>
      <c r="AW35" s="450"/>
      <c r="AX35" s="450"/>
      <c r="AY35" s="450"/>
      <c r="AZ35" s="597"/>
      <c r="BA35" s="597"/>
      <c r="BB35" s="597"/>
      <c r="BC35" s="597"/>
      <c r="BD35" s="597"/>
      <c r="BE35" s="565" t="s">
        <v>462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326</v>
      </c>
      <c r="C36" s="420"/>
      <c r="D36" s="420"/>
      <c r="E36" s="420"/>
      <c r="F36" s="420"/>
      <c r="G36" s="420"/>
      <c r="H36" s="420"/>
      <c r="I36" s="420"/>
      <c r="J36" s="420"/>
      <c r="K36" s="420"/>
      <c r="L36" s="420"/>
      <c r="M36" s="420"/>
      <c r="N36" s="420"/>
      <c r="O36" s="420"/>
      <c r="P36" s="432"/>
      <c r="Q36" s="438">
        <v>58</v>
      </c>
      <c r="R36" s="450"/>
      <c r="S36" s="450"/>
      <c r="T36" s="450"/>
      <c r="U36" s="450"/>
      <c r="V36" s="450">
        <v>58</v>
      </c>
      <c r="W36" s="450"/>
      <c r="X36" s="450"/>
      <c r="Y36" s="450"/>
      <c r="Z36" s="450"/>
      <c r="AA36" s="450">
        <f t="shared" si="0"/>
        <v>0</v>
      </c>
      <c r="AB36" s="450"/>
      <c r="AC36" s="450"/>
      <c r="AD36" s="450"/>
      <c r="AE36" s="461"/>
      <c r="AF36" s="507" t="s">
        <v>195</v>
      </c>
      <c r="AG36" s="456"/>
      <c r="AH36" s="456"/>
      <c r="AI36" s="456"/>
      <c r="AJ36" s="525"/>
      <c r="AK36" s="460">
        <v>58</v>
      </c>
      <c r="AL36" s="450"/>
      <c r="AM36" s="450"/>
      <c r="AN36" s="450"/>
      <c r="AO36" s="450"/>
      <c r="AP36" s="450">
        <v>481</v>
      </c>
      <c r="AQ36" s="450"/>
      <c r="AR36" s="450"/>
      <c r="AS36" s="450"/>
      <c r="AT36" s="450"/>
      <c r="AU36" s="450">
        <v>481</v>
      </c>
      <c r="AV36" s="450"/>
      <c r="AW36" s="450"/>
      <c r="AX36" s="450"/>
      <c r="AY36" s="450"/>
      <c r="AZ36" s="597"/>
      <c r="BA36" s="597"/>
      <c r="BB36" s="597"/>
      <c r="BC36" s="597"/>
      <c r="BD36" s="597"/>
      <c r="BE36" s="565" t="s">
        <v>21</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1081</v>
      </c>
      <c r="AG63" s="452"/>
      <c r="AH63" s="452"/>
      <c r="AI63" s="452"/>
      <c r="AJ63" s="526"/>
      <c r="AK63" s="534"/>
      <c r="AL63" s="455"/>
      <c r="AM63" s="455"/>
      <c r="AN63" s="455"/>
      <c r="AO63" s="455"/>
      <c r="AP63" s="452">
        <f>AP29+AP32+AP33+AP34+AP35+AP36</f>
        <v>11546</v>
      </c>
      <c r="AQ63" s="452"/>
      <c r="AR63" s="452"/>
      <c r="AS63" s="452"/>
      <c r="AT63" s="452"/>
      <c r="AU63" s="452">
        <f>AU32+AU33+AU34+AU35+AU36</f>
        <v>5462</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244</v>
      </c>
      <c r="AG66" s="520"/>
      <c r="AH66" s="520"/>
      <c r="AI66" s="520"/>
      <c r="AJ66" s="530"/>
      <c r="AK66" s="435" t="s">
        <v>391</v>
      </c>
      <c r="AL66" s="397"/>
      <c r="AM66" s="397"/>
      <c r="AN66" s="397"/>
      <c r="AO66" s="429"/>
      <c r="AP66" s="435" t="s">
        <v>360</v>
      </c>
      <c r="AQ66" s="447"/>
      <c r="AR66" s="447"/>
      <c r="AS66" s="447"/>
      <c r="AT66" s="458"/>
      <c r="AU66" s="435" t="s">
        <v>465</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730</v>
      </c>
      <c r="R68" s="449"/>
      <c r="S68" s="449"/>
      <c r="T68" s="449"/>
      <c r="U68" s="449"/>
      <c r="V68" s="449">
        <v>658</v>
      </c>
      <c r="W68" s="449"/>
      <c r="X68" s="449"/>
      <c r="Y68" s="449"/>
      <c r="Z68" s="449"/>
      <c r="AA68" s="449">
        <f>Q68-V68</f>
        <v>72</v>
      </c>
      <c r="AB68" s="449"/>
      <c r="AC68" s="449"/>
      <c r="AD68" s="449"/>
      <c r="AE68" s="449"/>
      <c r="AF68" s="449">
        <v>72</v>
      </c>
      <c r="AG68" s="449"/>
      <c r="AH68" s="449"/>
      <c r="AI68" s="449"/>
      <c r="AJ68" s="449"/>
      <c r="AK68" s="449" t="s">
        <v>195</v>
      </c>
      <c r="AL68" s="449"/>
      <c r="AM68" s="449"/>
      <c r="AN68" s="449"/>
      <c r="AO68" s="449"/>
      <c r="AP68" s="449" t="s">
        <v>195</v>
      </c>
      <c r="AQ68" s="449"/>
      <c r="AR68" s="449"/>
      <c r="AS68" s="449"/>
      <c r="AT68" s="449"/>
      <c r="AU68" s="449" t="s">
        <v>195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1274</v>
      </c>
      <c r="R69" s="450"/>
      <c r="S69" s="450"/>
      <c r="T69" s="450"/>
      <c r="U69" s="450"/>
      <c r="V69" s="450">
        <v>1250</v>
      </c>
      <c r="W69" s="450"/>
      <c r="X69" s="450"/>
      <c r="Y69" s="450"/>
      <c r="Z69" s="450"/>
      <c r="AA69" s="450">
        <f>Q69-V69</f>
        <v>24</v>
      </c>
      <c r="AB69" s="450"/>
      <c r="AC69" s="450"/>
      <c r="AD69" s="450"/>
      <c r="AE69" s="450"/>
      <c r="AF69" s="450">
        <v>24</v>
      </c>
      <c r="AG69" s="450"/>
      <c r="AH69" s="450"/>
      <c r="AI69" s="450"/>
      <c r="AJ69" s="450"/>
      <c r="AK69" s="450" t="s">
        <v>195</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CR7</f>
        <v>10</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473</v>
      </c>
      <c r="AG109" s="406"/>
      <c r="AH109" s="406"/>
      <c r="AI109" s="406"/>
      <c r="AJ109" s="469"/>
      <c r="AK109" s="480" t="s">
        <v>185</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473</v>
      </c>
      <c r="BW109" s="406"/>
      <c r="BX109" s="406"/>
      <c r="BY109" s="406"/>
      <c r="BZ109" s="469"/>
      <c r="CA109" s="480" t="s">
        <v>185</v>
      </c>
      <c r="CB109" s="406"/>
      <c r="CC109" s="406"/>
      <c r="CD109" s="406"/>
      <c r="CE109" s="469"/>
      <c r="CF109" s="655" t="s">
        <v>474</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473</v>
      </c>
      <c r="DM109" s="406"/>
      <c r="DN109" s="406"/>
      <c r="DO109" s="406"/>
      <c r="DP109" s="469"/>
      <c r="DQ109" s="480" t="s">
        <v>185</v>
      </c>
      <c r="DR109" s="406"/>
      <c r="DS109" s="406"/>
      <c r="DT109" s="406"/>
      <c r="DU109" s="469"/>
      <c r="DV109" s="480" t="s">
        <v>474</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2811490</v>
      </c>
      <c r="AB110" s="487"/>
      <c r="AC110" s="487"/>
      <c r="AD110" s="487"/>
      <c r="AE110" s="498"/>
      <c r="AF110" s="514">
        <v>2821141</v>
      </c>
      <c r="AG110" s="487"/>
      <c r="AH110" s="487"/>
      <c r="AI110" s="487"/>
      <c r="AJ110" s="498"/>
      <c r="AK110" s="514">
        <v>2766915</v>
      </c>
      <c r="AL110" s="487"/>
      <c r="AM110" s="487"/>
      <c r="AN110" s="487"/>
      <c r="AO110" s="498"/>
      <c r="AP110" s="538">
        <v>25.8</v>
      </c>
      <c r="AQ110" s="546"/>
      <c r="AR110" s="546"/>
      <c r="AS110" s="546"/>
      <c r="AT110" s="556"/>
      <c r="AU110" s="568" t="s">
        <v>119</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25249829</v>
      </c>
      <c r="BR110" s="640"/>
      <c r="BS110" s="640"/>
      <c r="BT110" s="640"/>
      <c r="BU110" s="640"/>
      <c r="BV110" s="640">
        <v>24964761</v>
      </c>
      <c r="BW110" s="640"/>
      <c r="BX110" s="640"/>
      <c r="BY110" s="640"/>
      <c r="BZ110" s="640"/>
      <c r="CA110" s="640">
        <v>24069023</v>
      </c>
      <c r="CB110" s="640"/>
      <c r="CC110" s="640"/>
      <c r="CD110" s="640"/>
      <c r="CE110" s="640"/>
      <c r="CF110" s="656">
        <v>224.2</v>
      </c>
      <c r="CG110" s="660"/>
      <c r="CH110" s="660"/>
      <c r="CI110" s="660"/>
      <c r="CJ110" s="660"/>
      <c r="CK110" s="672" t="s">
        <v>388</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33380</v>
      </c>
      <c r="BR111" s="641"/>
      <c r="BS111" s="641"/>
      <c r="BT111" s="641"/>
      <c r="BU111" s="641"/>
      <c r="BV111" s="641">
        <v>43901</v>
      </c>
      <c r="BW111" s="641"/>
      <c r="BX111" s="641"/>
      <c r="BY111" s="641"/>
      <c r="BZ111" s="641"/>
      <c r="CA111" s="641">
        <v>56307</v>
      </c>
      <c r="CB111" s="641"/>
      <c r="CC111" s="641"/>
      <c r="CD111" s="641"/>
      <c r="CE111" s="641"/>
      <c r="CF111" s="657">
        <v>0.5</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151</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5342576</v>
      </c>
      <c r="BR112" s="641"/>
      <c r="BS112" s="641"/>
      <c r="BT112" s="641"/>
      <c r="BU112" s="641"/>
      <c r="BV112" s="641">
        <v>5363402</v>
      </c>
      <c r="BW112" s="641"/>
      <c r="BX112" s="641"/>
      <c r="BY112" s="641"/>
      <c r="BZ112" s="641"/>
      <c r="CA112" s="641">
        <v>5461393</v>
      </c>
      <c r="CB112" s="641"/>
      <c r="CC112" s="641"/>
      <c r="CD112" s="641"/>
      <c r="CE112" s="641"/>
      <c r="CF112" s="657">
        <v>50.9</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801986</v>
      </c>
      <c r="AB113" s="446"/>
      <c r="AC113" s="446"/>
      <c r="AD113" s="446"/>
      <c r="AE113" s="499"/>
      <c r="AF113" s="515">
        <v>747013</v>
      </c>
      <c r="AG113" s="446"/>
      <c r="AH113" s="446"/>
      <c r="AI113" s="446"/>
      <c r="AJ113" s="499"/>
      <c r="AK113" s="515">
        <v>793894</v>
      </c>
      <c r="AL113" s="446"/>
      <c r="AM113" s="446"/>
      <c r="AN113" s="446"/>
      <c r="AO113" s="499"/>
      <c r="AP113" s="539">
        <v>7.4</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t="s">
        <v>195</v>
      </c>
      <c r="BR113" s="641"/>
      <c r="BS113" s="641"/>
      <c r="BT113" s="641"/>
      <c r="BU113" s="641"/>
      <c r="BV113" s="641" t="s">
        <v>195</v>
      </c>
      <c r="BW113" s="641"/>
      <c r="BX113" s="641"/>
      <c r="BY113" s="641"/>
      <c r="BZ113" s="641"/>
      <c r="CA113" s="641" t="s">
        <v>195</v>
      </c>
      <c r="CB113" s="641"/>
      <c r="CC113" s="641"/>
      <c r="CD113" s="641"/>
      <c r="CE113" s="641"/>
      <c r="CF113" s="657" t="s">
        <v>195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195</v>
      </c>
      <c r="AB114" s="446"/>
      <c r="AC114" s="446"/>
      <c r="AD114" s="446"/>
      <c r="AE114" s="499"/>
      <c r="AF114" s="515" t="s">
        <v>195</v>
      </c>
      <c r="AG114" s="446"/>
      <c r="AH114" s="446"/>
      <c r="AI114" s="446"/>
      <c r="AJ114" s="499"/>
      <c r="AK114" s="515" t="s">
        <v>195</v>
      </c>
      <c r="AL114" s="446"/>
      <c r="AM114" s="446"/>
      <c r="AN114" s="446"/>
      <c r="AO114" s="499"/>
      <c r="AP114" s="539" t="s">
        <v>195</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554729</v>
      </c>
      <c r="BR114" s="641"/>
      <c r="BS114" s="641"/>
      <c r="BT114" s="641"/>
      <c r="BU114" s="641"/>
      <c r="BV114" s="641">
        <v>606713</v>
      </c>
      <c r="BW114" s="641"/>
      <c r="BX114" s="641"/>
      <c r="BY114" s="641"/>
      <c r="BZ114" s="641"/>
      <c r="CA114" s="641">
        <v>904697</v>
      </c>
      <c r="CB114" s="641"/>
      <c r="CC114" s="641"/>
      <c r="CD114" s="641"/>
      <c r="CE114" s="641"/>
      <c r="CF114" s="657">
        <v>8.4</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43164</v>
      </c>
      <c r="AB115" s="446"/>
      <c r="AC115" s="446"/>
      <c r="AD115" s="446"/>
      <c r="AE115" s="499"/>
      <c r="AF115" s="515">
        <v>51051</v>
      </c>
      <c r="AG115" s="446"/>
      <c r="AH115" s="446"/>
      <c r="AI115" s="446"/>
      <c r="AJ115" s="499"/>
      <c r="AK115" s="515">
        <v>24155</v>
      </c>
      <c r="AL115" s="446"/>
      <c r="AM115" s="446"/>
      <c r="AN115" s="446"/>
      <c r="AO115" s="499"/>
      <c r="AP115" s="539">
        <v>0.2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126</v>
      </c>
      <c r="AB116" s="446"/>
      <c r="AC116" s="446"/>
      <c r="AD116" s="446"/>
      <c r="AE116" s="499"/>
      <c r="AF116" s="515">
        <v>175</v>
      </c>
      <c r="AG116" s="446"/>
      <c r="AH116" s="446"/>
      <c r="AI116" s="446"/>
      <c r="AJ116" s="499"/>
      <c r="AK116" s="515">
        <v>400</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3656766</v>
      </c>
      <c r="AB117" s="488"/>
      <c r="AC117" s="488"/>
      <c r="AD117" s="488"/>
      <c r="AE117" s="500"/>
      <c r="AF117" s="516">
        <v>3619380</v>
      </c>
      <c r="AG117" s="488"/>
      <c r="AH117" s="488"/>
      <c r="AI117" s="488"/>
      <c r="AJ117" s="500"/>
      <c r="AK117" s="516">
        <v>3585364</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473</v>
      </c>
      <c r="AG118" s="406"/>
      <c r="AH118" s="406"/>
      <c r="AI118" s="406"/>
      <c r="AJ118" s="469"/>
      <c r="AK118" s="480" t="s">
        <v>185</v>
      </c>
      <c r="AL118" s="406"/>
      <c r="AM118" s="406"/>
      <c r="AN118" s="406"/>
      <c r="AO118" s="469"/>
      <c r="AP118" s="480" t="s">
        <v>474</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388</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164</v>
      </c>
      <c r="BP119" s="629"/>
      <c r="BQ119" s="634">
        <v>31180514</v>
      </c>
      <c r="BR119" s="642"/>
      <c r="BS119" s="642"/>
      <c r="BT119" s="642"/>
      <c r="BU119" s="642"/>
      <c r="BV119" s="642">
        <v>30978777</v>
      </c>
      <c r="BW119" s="642"/>
      <c r="BX119" s="642"/>
      <c r="BY119" s="642"/>
      <c r="BZ119" s="642"/>
      <c r="CA119" s="642">
        <v>30491420</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33380</v>
      </c>
      <c r="DH119" s="489"/>
      <c r="DI119" s="489"/>
      <c r="DJ119" s="489"/>
      <c r="DK119" s="501"/>
      <c r="DL119" s="517">
        <v>43901</v>
      </c>
      <c r="DM119" s="489"/>
      <c r="DN119" s="489"/>
      <c r="DO119" s="489"/>
      <c r="DP119" s="501"/>
      <c r="DQ119" s="517">
        <v>56307</v>
      </c>
      <c r="DR119" s="489"/>
      <c r="DS119" s="489"/>
      <c r="DT119" s="489"/>
      <c r="DU119" s="501"/>
      <c r="DV119" s="714">
        <v>0.5</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9118189</v>
      </c>
      <c r="BR120" s="640"/>
      <c r="BS120" s="640"/>
      <c r="BT120" s="640"/>
      <c r="BU120" s="640"/>
      <c r="BV120" s="640">
        <v>8763431</v>
      </c>
      <c r="BW120" s="640"/>
      <c r="BX120" s="640"/>
      <c r="BY120" s="640"/>
      <c r="BZ120" s="640"/>
      <c r="CA120" s="640">
        <v>7684825</v>
      </c>
      <c r="CB120" s="640"/>
      <c r="CC120" s="640"/>
      <c r="CD120" s="640"/>
      <c r="CE120" s="640"/>
      <c r="CF120" s="656">
        <v>71.599999999999994</v>
      </c>
      <c r="CG120" s="660"/>
      <c r="CH120" s="660"/>
      <c r="CI120" s="660"/>
      <c r="CJ120" s="660"/>
      <c r="CK120" s="675" t="s">
        <v>267</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v>2477539</v>
      </c>
      <c r="DH120" s="640"/>
      <c r="DI120" s="640"/>
      <c r="DJ120" s="640"/>
      <c r="DK120" s="640"/>
      <c r="DL120" s="640">
        <v>2394014</v>
      </c>
      <c r="DM120" s="640"/>
      <c r="DN120" s="640"/>
      <c r="DO120" s="640"/>
      <c r="DP120" s="640"/>
      <c r="DQ120" s="640">
        <v>2360129</v>
      </c>
      <c r="DR120" s="640"/>
      <c r="DS120" s="640"/>
      <c r="DT120" s="640"/>
      <c r="DU120" s="640"/>
      <c r="DV120" s="712">
        <v>22</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2390783</v>
      </c>
      <c r="BR121" s="641"/>
      <c r="BS121" s="641"/>
      <c r="BT121" s="641"/>
      <c r="BU121" s="641"/>
      <c r="BV121" s="641">
        <v>2180461</v>
      </c>
      <c r="BW121" s="641"/>
      <c r="BX121" s="641"/>
      <c r="BY121" s="641"/>
      <c r="BZ121" s="641"/>
      <c r="CA121" s="641">
        <v>1909334</v>
      </c>
      <c r="CB121" s="641"/>
      <c r="CC121" s="641"/>
      <c r="CD121" s="641"/>
      <c r="CE121" s="641"/>
      <c r="CF121" s="657">
        <v>17.8</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2019263</v>
      </c>
      <c r="DH121" s="641"/>
      <c r="DI121" s="641"/>
      <c r="DJ121" s="641"/>
      <c r="DK121" s="641"/>
      <c r="DL121" s="641">
        <v>2148557</v>
      </c>
      <c r="DM121" s="641"/>
      <c r="DN121" s="641"/>
      <c r="DO121" s="641"/>
      <c r="DP121" s="641"/>
      <c r="DQ121" s="641">
        <v>2292901</v>
      </c>
      <c r="DR121" s="641"/>
      <c r="DS121" s="641"/>
      <c r="DT121" s="641"/>
      <c r="DU121" s="641"/>
      <c r="DV121" s="713">
        <v>21.4</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19113899</v>
      </c>
      <c r="BR122" s="642"/>
      <c r="BS122" s="642"/>
      <c r="BT122" s="642"/>
      <c r="BU122" s="642"/>
      <c r="BV122" s="642">
        <v>19040001</v>
      </c>
      <c r="BW122" s="642"/>
      <c r="BX122" s="642"/>
      <c r="BY122" s="642"/>
      <c r="BZ122" s="642"/>
      <c r="CA122" s="642">
        <v>18549131</v>
      </c>
      <c r="CB122" s="642"/>
      <c r="CC122" s="642"/>
      <c r="CD122" s="642"/>
      <c r="CE122" s="642"/>
      <c r="CF122" s="658">
        <v>172.8</v>
      </c>
      <c r="CG122" s="662"/>
      <c r="CH122" s="662"/>
      <c r="CI122" s="662"/>
      <c r="CJ122" s="662"/>
      <c r="CK122" s="676"/>
      <c r="CL122" s="686"/>
      <c r="CM122" s="686"/>
      <c r="CN122" s="686"/>
      <c r="CO122" s="689"/>
      <c r="CP122" s="693" t="s">
        <v>326</v>
      </c>
      <c r="CQ122" s="403"/>
      <c r="CR122" s="403"/>
      <c r="CS122" s="403"/>
      <c r="CT122" s="403"/>
      <c r="CU122" s="403"/>
      <c r="CV122" s="403"/>
      <c r="CW122" s="403"/>
      <c r="CX122" s="403"/>
      <c r="CY122" s="403"/>
      <c r="CZ122" s="403"/>
      <c r="DA122" s="403"/>
      <c r="DB122" s="403"/>
      <c r="DC122" s="403"/>
      <c r="DD122" s="403"/>
      <c r="DE122" s="403"/>
      <c r="DF122" s="699"/>
      <c r="DG122" s="633">
        <v>528702</v>
      </c>
      <c r="DH122" s="641"/>
      <c r="DI122" s="641"/>
      <c r="DJ122" s="641"/>
      <c r="DK122" s="641"/>
      <c r="DL122" s="641">
        <v>531068</v>
      </c>
      <c r="DM122" s="641"/>
      <c r="DN122" s="641"/>
      <c r="DO122" s="641"/>
      <c r="DP122" s="641"/>
      <c r="DQ122" s="641">
        <v>480521</v>
      </c>
      <c r="DR122" s="641"/>
      <c r="DS122" s="641"/>
      <c r="DT122" s="641"/>
      <c r="DU122" s="641"/>
      <c r="DV122" s="713">
        <v>4.5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489</v>
      </c>
      <c r="BP123" s="629"/>
      <c r="BQ123" s="635">
        <v>30622871</v>
      </c>
      <c r="BR123" s="643"/>
      <c r="BS123" s="643"/>
      <c r="BT123" s="643"/>
      <c r="BU123" s="643"/>
      <c r="BV123" s="643">
        <v>29983893</v>
      </c>
      <c r="BW123" s="643"/>
      <c r="BX123" s="643"/>
      <c r="BY123" s="643"/>
      <c r="BZ123" s="643"/>
      <c r="CA123" s="643">
        <v>28143290</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v>225012</v>
      </c>
      <c r="DH123" s="446"/>
      <c r="DI123" s="446"/>
      <c r="DJ123" s="446"/>
      <c r="DK123" s="499"/>
      <c r="DL123" s="515">
        <v>192463</v>
      </c>
      <c r="DM123" s="446"/>
      <c r="DN123" s="446"/>
      <c r="DO123" s="446"/>
      <c r="DP123" s="499"/>
      <c r="DQ123" s="515">
        <v>236602</v>
      </c>
      <c r="DR123" s="446"/>
      <c r="DS123" s="446"/>
      <c r="DT123" s="446"/>
      <c r="DU123" s="499"/>
      <c r="DV123" s="539">
        <v>2.2000000000000002</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5.2</v>
      </c>
      <c r="BR124" s="644"/>
      <c r="BS124" s="644"/>
      <c r="BT124" s="644"/>
      <c r="BU124" s="644"/>
      <c r="BV124" s="644">
        <v>9.3000000000000007</v>
      </c>
      <c r="BW124" s="644"/>
      <c r="BX124" s="644"/>
      <c r="BY124" s="644"/>
      <c r="BZ124" s="644"/>
      <c r="CA124" s="644">
        <v>21.8</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92060</v>
      </c>
      <c r="DH124" s="489"/>
      <c r="DI124" s="489"/>
      <c r="DJ124" s="489"/>
      <c r="DK124" s="501"/>
      <c r="DL124" s="517">
        <v>97300</v>
      </c>
      <c r="DM124" s="489"/>
      <c r="DN124" s="489"/>
      <c r="DO124" s="489"/>
      <c r="DP124" s="501"/>
      <c r="DQ124" s="517">
        <v>91240</v>
      </c>
      <c r="DR124" s="489"/>
      <c r="DS124" s="489"/>
      <c r="DT124" s="489"/>
      <c r="DU124" s="501"/>
      <c r="DV124" s="714">
        <v>0.8</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495</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33438</v>
      </c>
      <c r="AB126" s="446"/>
      <c r="AC126" s="446"/>
      <c r="AD126" s="446"/>
      <c r="AE126" s="499"/>
      <c r="AF126" s="515">
        <v>39135</v>
      </c>
      <c r="AG126" s="446"/>
      <c r="AH126" s="446"/>
      <c r="AI126" s="446"/>
      <c r="AJ126" s="499"/>
      <c r="AK126" s="515">
        <v>14138</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9726</v>
      </c>
      <c r="AB127" s="446"/>
      <c r="AC127" s="446"/>
      <c r="AD127" s="446"/>
      <c r="AE127" s="499"/>
      <c r="AF127" s="515">
        <v>11916</v>
      </c>
      <c r="AG127" s="446"/>
      <c r="AH127" s="446"/>
      <c r="AI127" s="446"/>
      <c r="AJ127" s="499"/>
      <c r="AK127" s="515">
        <v>10017</v>
      </c>
      <c r="AL127" s="446"/>
      <c r="AM127" s="446"/>
      <c r="AN127" s="446"/>
      <c r="AO127" s="499"/>
      <c r="AP127" s="539">
        <v>0.1</v>
      </c>
      <c r="AQ127" s="547"/>
      <c r="AR127" s="547"/>
      <c r="AS127" s="547"/>
      <c r="AT127" s="557"/>
      <c r="AU127" s="378"/>
      <c r="AV127" s="378"/>
      <c r="AW127" s="378"/>
      <c r="AX127" s="584" t="s">
        <v>496</v>
      </c>
      <c r="AY127" s="593"/>
      <c r="AZ127" s="593"/>
      <c r="BA127" s="593"/>
      <c r="BB127" s="593"/>
      <c r="BC127" s="593"/>
      <c r="BD127" s="593"/>
      <c r="BE127" s="610"/>
      <c r="BF127" s="612" t="s">
        <v>236</v>
      </c>
      <c r="BG127" s="593"/>
      <c r="BH127" s="593"/>
      <c r="BI127" s="593"/>
      <c r="BJ127" s="593"/>
      <c r="BK127" s="593"/>
      <c r="BL127" s="610"/>
      <c r="BM127" s="612" t="s">
        <v>424</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251442</v>
      </c>
      <c r="AB128" s="487"/>
      <c r="AC128" s="487"/>
      <c r="AD128" s="487"/>
      <c r="AE128" s="498"/>
      <c r="AF128" s="514">
        <v>272976</v>
      </c>
      <c r="AG128" s="487"/>
      <c r="AH128" s="487"/>
      <c r="AI128" s="487"/>
      <c r="AJ128" s="498"/>
      <c r="AK128" s="514">
        <v>288509</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195</v>
      </c>
      <c r="BG128" s="617"/>
      <c r="BH128" s="617"/>
      <c r="BI128" s="617"/>
      <c r="BJ128" s="617"/>
      <c r="BK128" s="617"/>
      <c r="BL128" s="623"/>
      <c r="BM128" s="613">
        <v>12.95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12919413</v>
      </c>
      <c r="AB129" s="446"/>
      <c r="AC129" s="446"/>
      <c r="AD129" s="446"/>
      <c r="AE129" s="499"/>
      <c r="AF129" s="515">
        <v>12911906</v>
      </c>
      <c r="AG129" s="446"/>
      <c r="AH129" s="446"/>
      <c r="AI129" s="446"/>
      <c r="AJ129" s="499"/>
      <c r="AK129" s="515">
        <v>12959215</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195</v>
      </c>
      <c r="BG129" s="618"/>
      <c r="BH129" s="618"/>
      <c r="BI129" s="618"/>
      <c r="BJ129" s="618"/>
      <c r="BK129" s="618"/>
      <c r="BL129" s="624"/>
      <c r="BM129" s="614">
        <v>17.95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2353570</v>
      </c>
      <c r="AB130" s="446"/>
      <c r="AC130" s="446"/>
      <c r="AD130" s="446"/>
      <c r="AE130" s="499"/>
      <c r="AF130" s="515">
        <v>2295395</v>
      </c>
      <c r="AG130" s="446"/>
      <c r="AH130" s="446"/>
      <c r="AI130" s="446"/>
      <c r="AJ130" s="499"/>
      <c r="AK130" s="515">
        <v>2222937</v>
      </c>
      <c r="AL130" s="446"/>
      <c r="AM130" s="446"/>
      <c r="AN130" s="446"/>
      <c r="AO130" s="499"/>
      <c r="AP130" s="542"/>
      <c r="AQ130" s="550"/>
      <c r="AR130" s="550"/>
      <c r="AS130" s="550"/>
      <c r="AT130" s="560"/>
      <c r="AU130" s="576"/>
      <c r="AV130" s="576"/>
      <c r="AW130" s="576"/>
      <c r="AX130" s="585" t="s">
        <v>135</v>
      </c>
      <c r="AY130" s="378"/>
      <c r="AZ130" s="378"/>
      <c r="BA130" s="378"/>
      <c r="BB130" s="378"/>
      <c r="BC130" s="378"/>
      <c r="BD130" s="378"/>
      <c r="BE130" s="472"/>
      <c r="BF130" s="615">
        <v>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10565843</v>
      </c>
      <c r="AB131" s="489"/>
      <c r="AC131" s="489"/>
      <c r="AD131" s="489"/>
      <c r="AE131" s="501"/>
      <c r="AF131" s="517">
        <v>10616511</v>
      </c>
      <c r="AG131" s="489"/>
      <c r="AH131" s="489"/>
      <c r="AI131" s="489"/>
      <c r="AJ131" s="501"/>
      <c r="AK131" s="517">
        <v>10736278</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21.8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9.9542839999999995</v>
      </c>
      <c r="AB132" s="490"/>
      <c r="AC132" s="490"/>
      <c r="AD132" s="490"/>
      <c r="AE132" s="502"/>
      <c r="AF132" s="518">
        <v>9.8997589999999995</v>
      </c>
      <c r="AG132" s="490"/>
      <c r="AH132" s="490"/>
      <c r="AI132" s="490"/>
      <c r="AJ132" s="502"/>
      <c r="AK132" s="518">
        <v>10.002700000000001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10.3</v>
      </c>
      <c r="AB133" s="491"/>
      <c r="AC133" s="491"/>
      <c r="AD133" s="491"/>
      <c r="AE133" s="503"/>
      <c r="AF133" s="486">
        <v>9.9</v>
      </c>
      <c r="AG133" s="491"/>
      <c r="AH133" s="491"/>
      <c r="AI133" s="491"/>
      <c r="AJ133" s="503"/>
      <c r="AK133" s="486">
        <v>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FReZQ9JVPhFHVhTgnfhVsQUj1eDr8hoZOl75I9xNuH9k9DAiRVAwtkMaGSyPCilFEzBeMvPYJIN+CjrqGiC8g==" saltValue="22uNfjvyhQtcqFlT0ByOb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52" zoomScaleNormal="85" zoomScaleSheetLayoutView="100" workbookViewId="0">
      <selection activeCell="DD75" sqref="DD75"/>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oHlbLGzys1zFwM7xuQT2ZzhVRMB05j1RdnG+654nECuS/CHjyA8QKYUACaa4ERWB4q/+hoI23WyREReao8tyrQ==" saltValue="gnPONTcOHajcSdDaZtMzQ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C5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9SMWB8g8pAv8WhD0bHNb9hQ57hnzj+cgX8AuxyTXVf8N9OJyK3AnmjnLILRhYwIzPVdHywGQR7MhNwbTey+PGw==" saltValue="0C3sN1DlEengvXlUzkxED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4"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4312395</v>
      </c>
      <c r="AP9" s="787">
        <v>174295</v>
      </c>
      <c r="AQ9" s="810">
        <v>117270</v>
      </c>
      <c r="AR9" s="824">
        <v>48.6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660173</v>
      </c>
      <c r="AP10" s="788">
        <v>26682</v>
      </c>
      <c r="AQ10" s="811">
        <v>10490</v>
      </c>
      <c r="AR10" s="825">
        <v>154.4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190817</v>
      </c>
      <c r="AP11" s="788">
        <v>7712</v>
      </c>
      <c r="AQ11" s="811">
        <v>1802</v>
      </c>
      <c r="AR11" s="825">
        <v>328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195</v>
      </c>
      <c r="AP12" s="788" t="s">
        <v>195</v>
      </c>
      <c r="AQ12" s="811">
        <v>3</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120670</v>
      </c>
      <c r="AP13" s="788">
        <v>4877</v>
      </c>
      <c r="AQ13" s="811">
        <v>4482</v>
      </c>
      <c r="AR13" s="825">
        <v>8.8000000000000007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69479</v>
      </c>
      <c r="AP14" s="788">
        <v>2808</v>
      </c>
      <c r="AQ14" s="811">
        <v>2749</v>
      </c>
      <c r="AR14" s="825">
        <v>2.1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-165992</v>
      </c>
      <c r="AP15" s="788">
        <v>-6709</v>
      </c>
      <c r="AQ15" s="811">
        <v>-7399</v>
      </c>
      <c r="AR15" s="825">
        <v>-9.3000000000000007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5187542</v>
      </c>
      <c r="AP16" s="788">
        <v>209665</v>
      </c>
      <c r="AQ16" s="811">
        <v>129397</v>
      </c>
      <c r="AR16" s="825">
        <v>62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337</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15.88</v>
      </c>
      <c r="AP21" s="800">
        <v>11.07</v>
      </c>
      <c r="AQ21" s="813">
        <v>4.8099999999999996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99.9</v>
      </c>
      <c r="AP22" s="801">
        <v>97.2</v>
      </c>
      <c r="AQ22" s="814">
        <v>2.7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2766915</v>
      </c>
      <c r="AP32" s="788">
        <v>111831</v>
      </c>
      <c r="AQ32" s="815">
        <v>74841</v>
      </c>
      <c r="AR32" s="825">
        <v>49.4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159</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195</v>
      </c>
      <c r="AP34" s="788" t="s">
        <v>195</v>
      </c>
      <c r="AQ34" s="815">
        <v>1</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793894</v>
      </c>
      <c r="AP35" s="788">
        <v>32087</v>
      </c>
      <c r="AQ35" s="815">
        <v>16683</v>
      </c>
      <c r="AR35" s="825">
        <v>92.3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195</v>
      </c>
      <c r="AP36" s="788" t="s">
        <v>195</v>
      </c>
      <c r="AQ36" s="815">
        <v>2411</v>
      </c>
      <c r="AR36" s="825" t="s">
        <v>195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24155</v>
      </c>
      <c r="AP37" s="788">
        <v>976</v>
      </c>
      <c r="AQ37" s="815">
        <v>548</v>
      </c>
      <c r="AR37" s="825">
        <v>78.099999999999994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v>400</v>
      </c>
      <c r="AP38" s="792">
        <v>16</v>
      </c>
      <c r="AQ38" s="816">
        <v>7</v>
      </c>
      <c r="AR38" s="814">
        <v>128.6</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-288509</v>
      </c>
      <c r="AP39" s="788">
        <v>-11661</v>
      </c>
      <c r="AQ39" s="815">
        <v>-3756</v>
      </c>
      <c r="AR39" s="825">
        <v>210.5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-2222937</v>
      </c>
      <c r="AP40" s="788">
        <v>-89845</v>
      </c>
      <c r="AQ40" s="815">
        <v>-63247</v>
      </c>
      <c r="AR40" s="825">
        <v>42.1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1073918</v>
      </c>
      <c r="AP41" s="788">
        <v>43405</v>
      </c>
      <c r="AQ41" s="815">
        <v>27488</v>
      </c>
      <c r="AR41" s="825">
        <v>57.9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520</v>
      </c>
      <c r="AQ50" s="818" t="s">
        <v>385</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1764862</v>
      </c>
      <c r="AN51" s="783">
        <v>65223</v>
      </c>
      <c r="AO51" s="795">
        <v>-0.2</v>
      </c>
      <c r="AP51" s="806">
        <v>92632</v>
      </c>
      <c r="AQ51" s="819">
        <v>-1.5</v>
      </c>
      <c r="AR51" s="829">
        <v>1.3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962044</v>
      </c>
      <c r="AN52" s="784">
        <v>35554</v>
      </c>
      <c r="AO52" s="796">
        <v>30.8</v>
      </c>
      <c r="AP52" s="807">
        <v>47978</v>
      </c>
      <c r="AQ52" s="820">
        <v>-2</v>
      </c>
      <c r="AR52" s="830">
        <v>32.799999999999997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2475273</v>
      </c>
      <c r="AN53" s="783">
        <v>92836</v>
      </c>
      <c r="AO53" s="795">
        <v>42.3</v>
      </c>
      <c r="AP53" s="806">
        <v>96469</v>
      </c>
      <c r="AQ53" s="819">
        <v>4.0999999999999996</v>
      </c>
      <c r="AR53" s="829">
        <v>38.200000000000003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937491</v>
      </c>
      <c r="AN54" s="784">
        <v>35161</v>
      </c>
      <c r="AO54" s="796">
        <v>-1.1000000000000001</v>
      </c>
      <c r="AP54" s="807">
        <v>49775</v>
      </c>
      <c r="AQ54" s="820">
        <v>3.7</v>
      </c>
      <c r="AR54" s="830">
        <v>-4.8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131</v>
      </c>
      <c r="AL55" s="764"/>
      <c r="AM55" s="770">
        <v>3039276</v>
      </c>
      <c r="AN55" s="783">
        <v>116805</v>
      </c>
      <c r="AO55" s="795">
        <v>25.8</v>
      </c>
      <c r="AP55" s="806">
        <v>85743</v>
      </c>
      <c r="AQ55" s="819">
        <v>-11.1</v>
      </c>
      <c r="AR55" s="829">
        <v>36.9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1105320</v>
      </c>
      <c r="AN56" s="784">
        <v>42480</v>
      </c>
      <c r="AO56" s="796">
        <v>20.8</v>
      </c>
      <c r="AP56" s="807">
        <v>45231</v>
      </c>
      <c r="AQ56" s="820">
        <v>-9.1</v>
      </c>
      <c r="AR56" s="830">
        <v>29.9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522</v>
      </c>
      <c r="AL57" s="764"/>
      <c r="AM57" s="770">
        <v>3293384</v>
      </c>
      <c r="AN57" s="783">
        <v>129783</v>
      </c>
      <c r="AO57" s="795">
        <v>11.1</v>
      </c>
      <c r="AP57" s="806">
        <v>92509</v>
      </c>
      <c r="AQ57" s="819">
        <v>7.9</v>
      </c>
      <c r="AR57" s="829">
        <v>3.2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943467</v>
      </c>
      <c r="AN58" s="784">
        <v>37180</v>
      </c>
      <c r="AO58" s="796">
        <v>-12.5</v>
      </c>
      <c r="AP58" s="807">
        <v>52274</v>
      </c>
      <c r="AQ58" s="820">
        <v>15.6</v>
      </c>
      <c r="AR58" s="830">
        <v>-28.1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3629669</v>
      </c>
      <c r="AN59" s="783">
        <v>146701</v>
      </c>
      <c r="AO59" s="795">
        <v>13</v>
      </c>
      <c r="AP59" s="806">
        <v>98544</v>
      </c>
      <c r="AQ59" s="819">
        <v>6.5</v>
      </c>
      <c r="AR59" s="829">
        <v>6.5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1069013</v>
      </c>
      <c r="AN60" s="784">
        <v>43206</v>
      </c>
      <c r="AO60" s="796">
        <v>16.2</v>
      </c>
      <c r="AP60" s="807">
        <v>55816</v>
      </c>
      <c r="AQ60" s="820">
        <v>6.8</v>
      </c>
      <c r="AR60" s="830">
        <v>9.4</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2840493</v>
      </c>
      <c r="AN61" s="783">
        <v>110270</v>
      </c>
      <c r="AO61" s="795">
        <v>18.399999999999999</v>
      </c>
      <c r="AP61" s="806">
        <v>93179</v>
      </c>
      <c r="AQ61" s="821">
        <v>1.2</v>
      </c>
      <c r="AR61" s="829">
        <v>17.2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1003467</v>
      </c>
      <c r="AN62" s="784">
        <v>38716</v>
      </c>
      <c r="AO62" s="796">
        <v>10.8</v>
      </c>
      <c r="AP62" s="807">
        <v>50215</v>
      </c>
      <c r="AQ62" s="820">
        <v>3</v>
      </c>
      <c r="AR62" s="830">
        <v>7.8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sTSDHDUiFG1ZcyA/mwn4N6zT8KMLMHTMY9/IWWB63gighHvsYdTEuN6ZAMm1eRz8lkldGmjFI3d4+q9bRPu8zA==" saltValue="W9bCBv/bev7eZFBEaz4lT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O4SCJm9ObXDbqr77wbHxf3s104uFJiTSsWnC1kivC1yIXlZOcSDBK/zwMzfaAUx3qeA6rfQ3Nha02JJqFxho8w==" saltValue="HOEKW8Tdkocz5Qztp4FA6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7KqeUAAmopFAQN05l6OKvMxYKYTNrRfPoX4H9eRd1uYbD3xtODglJR/aeL3sPNTzmZitdIk384jhvLM9Gohc/Q==" saltValue="aAnQjGoAGz5u8tAw0kcBi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4"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526</v>
      </c>
      <c r="G46" s="853" t="s">
        <v>527</v>
      </c>
      <c r="H46" s="853" t="s">
        <v>528</v>
      </c>
      <c r="I46" s="853" t="s">
        <v>253</v>
      </c>
      <c r="J46" s="858" t="s">
        <v>529</v>
      </c>
    </row>
    <row r="47" spans="2:10" ht="57.75" customHeight="1">
      <c r="B47" s="838"/>
      <c r="C47" s="842" t="s">
        <v>3</v>
      </c>
      <c r="D47" s="842"/>
      <c r="E47" s="846"/>
      <c r="F47" s="850">
        <v>17.5</v>
      </c>
      <c r="G47" s="854">
        <v>18.13</v>
      </c>
      <c r="H47" s="854">
        <v>19.47</v>
      </c>
      <c r="I47" s="854">
        <v>21.73</v>
      </c>
      <c r="J47" s="859">
        <v>20.350000000000001</v>
      </c>
    </row>
    <row r="48" spans="2:10" ht="57.75" customHeight="1">
      <c r="B48" s="839"/>
      <c r="C48" s="843" t="s">
        <v>4</v>
      </c>
      <c r="D48" s="843"/>
      <c r="E48" s="847"/>
      <c r="F48" s="851">
        <v>2.96</v>
      </c>
      <c r="G48" s="855">
        <v>3.49</v>
      </c>
      <c r="H48" s="855">
        <v>2.71</v>
      </c>
      <c r="I48" s="855">
        <v>2.72</v>
      </c>
      <c r="J48" s="860">
        <v>3.3</v>
      </c>
    </row>
    <row r="49" spans="2:10" ht="57.75" customHeight="1">
      <c r="B49" s="840"/>
      <c r="C49" s="844" t="s">
        <v>15</v>
      </c>
      <c r="D49" s="844"/>
      <c r="E49" s="848"/>
      <c r="F49" s="852" t="s">
        <v>518</v>
      </c>
      <c r="G49" s="856">
        <v>0.26</v>
      </c>
      <c r="H49" s="856" t="s">
        <v>484</v>
      </c>
      <c r="I49" s="856">
        <v>0.86</v>
      </c>
      <c r="J49" s="861" t="s">
        <v>530</v>
      </c>
    </row>
    <row r="50" spans="2:10"/>
  </sheetData>
  <sheetProtection algorithmName="SHA-512" hashValue="aGYQQ0IcBS5RaDVhaQgc6ytvsUEUEQHs2P6uk0xW7pmuaiEZd3tyzPR1O2nweR7UJ8YezDQYbJAMJoWNv8MEtw==" saltValue="P7//YpLM2Qtbi2dyzxDFx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内藤　淳</cp:lastModifiedBy>
  <dcterms:created xsi:type="dcterms:W3CDTF">2026-02-23T03:54:27Z</dcterms:created>
  <dcterms:modified xsi:type="dcterms:W3CDTF">2026-03-09T10:36:15Z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2026-03-09T10:36:15Z</vt:filetime>
  </property>
</Properties>
</file>